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F8E9A571-2848-9946-A08E-3768AFC5A295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Transit U4X-Mobility Trans" sheetId="17" r:id="rId1"/>
  </sheets>
  <definedNames>
    <definedName name="_xlnm.Print_Area" localSheetId="0">'Ford Transit U4X-Mobility Trans'!$A$1:$I$109</definedName>
    <definedName name="_xlnm.Print_Titles" localSheetId="0">'Ford Transit U4X-Mobility Trans'!$29:$29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17" l="1"/>
  <c r="I30" i="17"/>
  <c r="I106" i="17"/>
  <c r="I105" i="17" l="1"/>
  <c r="I101" i="17"/>
  <c r="I99" i="17"/>
  <c r="I98" i="17"/>
  <c r="I97" i="17"/>
  <c r="I96" i="17"/>
  <c r="I95" i="17"/>
  <c r="I94" i="17"/>
  <c r="I93" i="17"/>
  <c r="I92" i="17"/>
  <c r="I91" i="17"/>
  <c r="I88" i="17"/>
  <c r="I87" i="17"/>
  <c r="I86" i="17"/>
  <c r="I84" i="17"/>
  <c r="I83" i="17"/>
  <c r="I82" i="17"/>
  <c r="I81" i="17"/>
  <c r="I80" i="17"/>
  <c r="I79" i="17"/>
  <c r="I78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5" i="17"/>
  <c r="I43" i="17"/>
  <c r="I41" i="17"/>
  <c r="I40" i="17"/>
  <c r="I39" i="17"/>
  <c r="I38" i="17"/>
  <c r="I37" i="17"/>
  <c r="I36" i="17"/>
  <c r="I35" i="17"/>
  <c r="I34" i="17"/>
  <c r="I33" i="17"/>
  <c r="I32" i="17"/>
  <c r="I31" i="17"/>
  <c r="I28" i="17"/>
  <c r="I27" i="17"/>
  <c r="I26" i="17"/>
  <c r="I25" i="17"/>
  <c r="I107" i="17" l="1"/>
  <c r="I108" i="17" l="1"/>
  <c r="I109" i="17" s="1"/>
</calcChain>
</file>

<file path=xl/sharedStrings.xml><?xml version="1.0" encoding="utf-8"?>
<sst xmlns="http://schemas.openxmlformats.org/spreadsheetml/2006/main" count="285" uniqueCount="198">
  <si>
    <t>Chassis Make</t>
  </si>
  <si>
    <t>Model</t>
  </si>
  <si>
    <t>GVWR</t>
  </si>
  <si>
    <t>Ford Transit U4X</t>
  </si>
  <si>
    <t>Mobility Transit</t>
  </si>
  <si>
    <t>Aluminum wheels</t>
  </si>
  <si>
    <t>Minibus Smart Floor track system</t>
  </si>
  <si>
    <t>Valeo Stand Alone UV light purifier</t>
  </si>
  <si>
    <t>Mobility Trans Safety Shield</t>
  </si>
  <si>
    <t>3.3.1</t>
  </si>
  <si>
    <t>3.3.2</t>
  </si>
  <si>
    <t>3.4.1</t>
  </si>
  <si>
    <t>3.4.2</t>
  </si>
  <si>
    <t>3.4.3</t>
  </si>
  <si>
    <t>3.4.7</t>
  </si>
  <si>
    <t>3.7.1</t>
  </si>
  <si>
    <t>3.8.1</t>
  </si>
  <si>
    <t>3.9.1</t>
  </si>
  <si>
    <t>3.10.1</t>
  </si>
  <si>
    <t>3.11.2</t>
  </si>
  <si>
    <t>3.11.3</t>
  </si>
  <si>
    <t>3.11.4</t>
  </si>
  <si>
    <t>3.11.5</t>
  </si>
  <si>
    <t>3.13.1</t>
  </si>
  <si>
    <t>3.14.2</t>
  </si>
  <si>
    <t>3.14.3</t>
  </si>
  <si>
    <t>3.15.1</t>
  </si>
  <si>
    <t>3.16.3</t>
  </si>
  <si>
    <t>3.17.2</t>
  </si>
  <si>
    <t>3.19.1</t>
  </si>
  <si>
    <t>3.19.2</t>
  </si>
  <si>
    <t>Smart Floor seat modification (per seat)</t>
  </si>
  <si>
    <t>3.21.3</t>
  </si>
  <si>
    <t>3.21.4</t>
  </si>
  <si>
    <t>3.22.5</t>
  </si>
  <si>
    <t>3.23.1</t>
  </si>
  <si>
    <t>3.23.2</t>
  </si>
  <si>
    <t>3.23.3</t>
  </si>
  <si>
    <t>3.23.4</t>
  </si>
  <si>
    <t>3.23.5</t>
  </si>
  <si>
    <t>3.23.6</t>
  </si>
  <si>
    <t>3.23.7</t>
  </si>
  <si>
    <t>3.23.8</t>
  </si>
  <si>
    <t>3.23.9</t>
  </si>
  <si>
    <t>Vehicle Maintenance Monitor - Includes Engine Hour Meter</t>
  </si>
  <si>
    <t>Stainless steel wheel liners / inserts, front and rear wheels</t>
  </si>
  <si>
    <t>Length in feet</t>
  </si>
  <si>
    <t>Transit Minibus</t>
  </si>
  <si>
    <t>Upgrade std 3.5L PFDI to 3.5L EcoBoost</t>
  </si>
  <si>
    <t>Freedman Featherweight High Back rigid frame seats (per seat)</t>
  </si>
  <si>
    <t>FTA docket 90 A vinyl, per passenger</t>
  </si>
  <si>
    <t>Extend the length of the standard seat belts provided, 12”, each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</si>
  <si>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</si>
  <si>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</si>
  <si>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</si>
  <si>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Blind spot detection system.  Includes 58B SYNC, with AM/FM/BT and 12” screen</t>
  </si>
  <si>
    <t>OEM collision avoidance system is std</t>
  </si>
  <si>
    <t>REI 2 camera system 6 CH DVR, 500GB Hard Drive, 2 Cam, Cable kit, VMS software 2,308.25</t>
  </si>
  <si>
    <t>Seon 4 camera system, DH4 DVR, 4 HD Channels, Audio, GPS, WiFi (AC,AN, BGN), Security Front Cover with Lock Set,Mounting Plate, Power Harness</t>
  </si>
  <si>
    <t>Seon 8 camera system, DH8 DVR, 8 HD Channels, Audio, GPS + Antenna, WiFi (AC, AN, BGN), 8CH Breakout</t>
  </si>
  <si>
    <t>Seon 12 camera system, DH8 DVR, 8 HD Channels, Audio, GPS + Antenna, WiFi (AC, AN, BGN), 8CH Breakout Harness with 2x3 Video Connectors, Security Front Cover with Lock Set, Mounting Plate, Power Harness, 2TB HDD</t>
  </si>
  <si>
    <t>TSI Nexus – 4 camera system, NVR (Network Video Recorder)TSI SSD (2TB Drive)TSI - IP Cameras (Qty. 4)TSI Garmin GPS ReceiverTSI Event ButtonTSI LED Status IndicatorTSI Cable Kit</t>
  </si>
  <si>
    <t>TSI Nexus – 6 camera system, NVR (Network Video Recorder)TSI - SSD (2TB with failover)TSI - IP Cameras (6 Cameras)TSI Garmin GPS ReceiverTSI Event ButtonTSI LED Status IndicatorTSI Cable Kit</t>
  </si>
  <si>
    <t>Angel Traxx camera</t>
  </si>
  <si>
    <t>REI camera</t>
  </si>
  <si>
    <t>Hand-held PA system, REI</t>
  </si>
  <si>
    <t>Hands free 2 way/cellular communication</t>
  </si>
  <si>
    <t>ProAir HEPA2 filter with UV light</t>
  </si>
  <si>
    <t>Byk Rack 2 position front bike rack</t>
  </si>
  <si>
    <t>Shift and Step side lift, requires side sliding door, and includes side runningboard/step, and right and left entry grabs</t>
  </si>
  <si>
    <t>Curbside lift, behind the rear axle, includes dual leaf paratransit door, and holdbacks</t>
  </si>
  <si>
    <t>OEM privacy glass</t>
  </si>
  <si>
    <t>OEM front roadside pop-out window, includes privacy glass</t>
  </si>
  <si>
    <t>Diamond NV farebox, 1 vault, stanchion mount</t>
  </si>
  <si>
    <t>Vault, extra for NV farebox</t>
  </si>
  <si>
    <t>Exterior Key Switch For Bus Door</t>
  </si>
  <si>
    <t>Remote Fob Opener for Bus Door</t>
  </si>
  <si>
    <t>Equipment Shelf On Front Co-Pilot Bucket -Leaves OEM Rear Heater In Place</t>
  </si>
  <si>
    <t>Rear Amber L.E.D. Caution Lights Above Rear Doors</t>
  </si>
  <si>
    <t>Trans Air rear ac/heat combo in lieu of std Valeo system</t>
  </si>
  <si>
    <t>Choose OEM color other than std white</t>
  </si>
  <si>
    <t>OEM Sync 4 With AM/FM, Bluetooth, 2 USB ports, 12” Display</t>
  </si>
  <si>
    <t>OEM Blind Spot Assist With Cross-traffic Alert And Trailer Coverage includes Sync 4 With AM/FM, Bluetooth, 2 USB ports, 12” display</t>
  </si>
  <si>
    <t>OEM reverse sensing system</t>
  </si>
  <si>
    <t>OEM engine block heater</t>
  </si>
  <si>
    <t>Key fobs, 2 additional</t>
  </si>
  <si>
    <t>Vehicle Style</t>
  </si>
  <si>
    <t>Angel Trax 9 camera system, Includes 12channel MDVR, (1) HD Driver's View Camera w/ Bracket, (1) Camera, Passive GPS and all Cables &amp; Wiring Includes 12 channel MDVR, (1) HD Driver's View Camera w/ Bracket, (7) HD Cameras, (1) IP Camera, Passive GPS and all Cables</t>
  </si>
  <si>
    <t>DIMENSIONS anti-microbial vinyl, Late Evening Blue, or Charcoal Grey, per passenger</t>
  </si>
  <si>
    <t>Angel Trax 6 camera system, Includes 8 channel MDVR, (1) HD Driver's View Camera w/ Bracket, (1) Camera, Passive GPS and all Cables &amp; Wiring</t>
  </si>
  <si>
    <t>Seon 6 camera system, DH6 DVR, 6 HD Channels, Audio, GPS + Antenna,WiFi (AC, AN, BGN), 6CH Breakout Harness with2x3 Video Connectors, Security Front Cover with Lock Set, Mounting Plate, Power Harness, 1TB HDD</t>
  </si>
  <si>
    <t>TSI Nexus-8 camera system, NVR (Network Video Recorder)TSI SSD (2TB with failover)TSI - IP Cameras (Qty. 8)TSI Garmin GPS ReceiverTSI Event ButtonTSI LED Status IndicatorTSI Cable Kit</t>
  </si>
  <si>
    <t>USSC 25ft and smaller Paratransit Van UVPHI-Photo Hydro Ionization</t>
  </si>
  <si>
    <t>Ford OEM electrified chassis,  makes it a single rear wheel</t>
  </si>
  <si>
    <t>REI 7 camera system 6 CH DVR, 500GB Hard Drive, 2 Cam, Cable kit, VMS software 2,308.25</t>
  </si>
  <si>
    <t>Gatekeeper 8 camera system, G4-Y35 HD DVR, HD BASED 4 CHANNEL 120FPS (STD Def and AHD) Plus 1 CHANNEL HD 30FPS RECORDER 1080p H.265</t>
  </si>
  <si>
    <t>TSI Nexus – 2 camera system, NVR (Network Video Recorder)TSI Nexus SSD (1TB)TSI - IP Cameras (Qty. 2)TSI Garmin GPS ReceiverTSI Event ButtonTSI LED Status IndicatorTSI Cable Kit</t>
  </si>
  <si>
    <t>3.23.10</t>
  </si>
  <si>
    <t>3.23.11</t>
  </si>
  <si>
    <t>3.23.12</t>
  </si>
  <si>
    <t>3.23.13</t>
  </si>
  <si>
    <t>3.23.14</t>
  </si>
  <si>
    <t>3.23.15</t>
  </si>
  <si>
    <t>3.23.16</t>
  </si>
  <si>
    <t>3.23.17</t>
  </si>
  <si>
    <t>3.23.18</t>
  </si>
  <si>
    <t>3.23.19</t>
  </si>
  <si>
    <t>3.23.20</t>
  </si>
  <si>
    <t>3.15.4.2</t>
  </si>
  <si>
    <t>3.15.4.3</t>
  </si>
  <si>
    <t>3.15.4.6</t>
  </si>
  <si>
    <t>3.15.4.10</t>
  </si>
  <si>
    <t>3.15.4.13</t>
  </si>
  <si>
    <t>3.15.4.14</t>
  </si>
  <si>
    <t>3.15.4.15</t>
  </si>
  <si>
    <t>3.15.4.16</t>
  </si>
  <si>
    <t>3.15.4.18</t>
  </si>
  <si>
    <t>3.15.4.19</t>
  </si>
  <si>
    <t>Description</t>
  </si>
  <si>
    <t>Item No</t>
  </si>
  <si>
    <t>3.1.1.1</t>
  </si>
  <si>
    <t>3.1.1.3</t>
  </si>
  <si>
    <t>3.14.2.1</t>
  </si>
  <si>
    <t>3.14.2.2</t>
  </si>
  <si>
    <t>3.14.2.3</t>
  </si>
  <si>
    <t>3.14.2.4</t>
  </si>
  <si>
    <t>3.14.2.5</t>
  </si>
  <si>
    <t>3.14.2.6</t>
  </si>
  <si>
    <t>3.15.4.20</t>
  </si>
  <si>
    <t>3.15.4.21</t>
  </si>
  <si>
    <t>3.15.4.22</t>
  </si>
  <si>
    <t>3.15.4.23</t>
  </si>
  <si>
    <t>3.15.4.24</t>
  </si>
  <si>
    <t>3.15.4.25</t>
  </si>
  <si>
    <t>3.15.5.1</t>
  </si>
  <si>
    <t>3.15.5.3</t>
  </si>
  <si>
    <t>3.16.2.3</t>
  </si>
  <si>
    <t>3.16.2.4</t>
  </si>
  <si>
    <t>Gatekeeper 2 Camera System, G4-Y35 HD DVR, HD based 4 channel 120FPS (STD Def and AHD) Plus 1 channel HD 30FPS recorder 1080p H.265</t>
  </si>
  <si>
    <t>Gatekeeper 6 camera system, G4-Y35 HD DVR, HD based 4 channel 120FPS (STD Def and AHD) Plus 1 channel HD 30FPS recorder 1080p H.265</t>
  </si>
  <si>
    <t>Ford OEM all wheel drive, inlcudes Ecoboost engine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</si>
  <si>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</si>
  <si>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</si>
  <si>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</si>
  <si>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</si>
  <si>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</si>
  <si>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</si>
  <si>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</si>
  <si>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</si>
  <si>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</si>
  <si>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</si>
  <si>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</si>
  <si>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</si>
  <si>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</si>
  <si>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</si>
  <si>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</si>
  <si>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</si>
  <si>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</si>
  <si>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</si>
  <si>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</si>
  <si>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</si>
  <si>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</si>
  <si>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Contro Front and side Transign LED sign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</si>
  <si>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</si>
  <si>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</si>
  <si>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OEM back-up camera is standard on minibus</t>
  </si>
  <si>
    <t>Powder-Coated handrails and stanchions black or yellow powder coat</t>
  </si>
  <si>
    <t>Ricon Klear-View lift on cutaway buses Replaces std NVL lift</t>
  </si>
  <si>
    <t xml:space="preserve">Standard Seats </t>
  </si>
  <si>
    <t>Fold-Away Seats</t>
  </si>
  <si>
    <t>Per Vehicle</t>
  </si>
  <si>
    <t>Other Additional Options</t>
  </si>
  <si>
    <t>Children's Seat</t>
  </si>
  <si>
    <t>AM/FM radio with clock</t>
  </si>
  <si>
    <t>Hawkeye Reverse Assistance System, requires HELP bumper, Cutaway only</t>
  </si>
  <si>
    <t>Ford Transit U4X, Mobility Transit, Transit Minibus 22'</t>
  </si>
  <si>
    <t>CONTRACT #TRIPS-22-CA-MB-LF-NBC</t>
  </si>
  <si>
    <t>Per Set</t>
  </si>
  <si>
    <t>Q’straint QRT Max restraint system (Two sets standard in base vehicle)</t>
  </si>
  <si>
    <t>AMF Bruns, Silver Series (Two sets standard in base vehicle)</t>
  </si>
  <si>
    <t>Upgrade std slide and click to QRT Max (Upgrade for standard slide and click in base)</t>
  </si>
  <si>
    <t>Upgrade std slide and click to AMF silver (Upgrade for standard slide and click in base)</t>
  </si>
  <si>
    <t>Upgrade std slide and click to QRT 360 (Upgrade for standard slide and click in base)</t>
  </si>
  <si>
    <t>SURE-LOK Titan restraint system (Two sets standard in base vehicle)</t>
  </si>
  <si>
    <t>Q’Straint QRT 360 (Two sets standard in base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</si>
  <si>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</si>
  <si>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</si>
  <si>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</si>
  <si>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</si>
  <si>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</si>
  <si>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</si>
  <si>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</si>
  <si>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</si>
  <si>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</si>
  <si>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Airmax</t>
  </si>
  <si>
    <t>3.23.21</t>
  </si>
  <si>
    <t>OEM Lomg Arm Power Adjustable Manual-Folding Heated With Turn Signal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</si>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</sst>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6" formatCode="m\.d\.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thick">
        <color auto="1"/>
      </left>
      <right style="medium">
        <color theme="1"/>
      </right>
      <top/>
      <bottom style="thick">
        <color auto="1"/>
      </bottom>
      <diagonal/>
    </border>
    <border>
      <left style="medium">
        <color theme="1"/>
      </left>
      <right style="medium">
        <color theme="1"/>
      </right>
      <top/>
      <bottom style="thick">
        <color auto="1"/>
      </bottom>
      <diagonal/>
    </border>
    <border>
      <left style="medium">
        <color theme="1"/>
      </left>
      <right style="medium">
        <color theme="1"/>
      </right>
      <top/>
      <bottom style="thick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left" vertical="center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6" fillId="0" borderId="8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56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/>
    </xf>
    <xf numFmtId="166" fontId="6" fillId="0" borderId="56" xfId="0" applyNumberFormat="1" applyFont="1" applyBorder="1" applyAlignment="1">
      <alignment horizontal="left" vertical="center" shrinkToFit="1"/>
    </xf>
    <xf numFmtId="0" fontId="1" fillId="0" borderId="5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8" fillId="0" borderId="0" xfId="1" applyFont="1" applyAlignment="1" applyProtection="1">
      <alignment horizontal="center" vertical="center"/>
    </xf>
    <xf numFmtId="0" fontId="8" fillId="0" borderId="0" xfId="0" applyFont="1" applyAlignment="1">
      <alignment vertical="center" wrapText="1"/>
    </xf>
    <xf numFmtId="44" fontId="1" fillId="0" borderId="7" xfId="1" applyFont="1" applyFill="1" applyBorder="1" applyAlignment="1" applyProtection="1">
      <alignment vertical="center"/>
    </xf>
    <xf numFmtId="0" fontId="7" fillId="0" borderId="0" xfId="0" applyFont="1" applyAlignment="1">
      <alignment vertical="center"/>
    </xf>
    <xf numFmtId="44" fontId="7" fillId="0" borderId="0" xfId="1" applyFont="1" applyAlignment="1" applyProtection="1">
      <alignment horizontal="center" vertical="center"/>
    </xf>
    <xf numFmtId="0" fontId="7" fillId="0" borderId="0" xfId="0" applyFont="1" applyAlignment="1">
      <alignment vertical="center" wrapText="1"/>
    </xf>
    <xf numFmtId="44" fontId="1" fillId="0" borderId="5" xfId="1" applyFont="1" applyFill="1" applyBorder="1" applyAlignment="1" applyProtection="1">
      <alignment horizontal="center" vertical="center"/>
    </xf>
    <xf numFmtId="44" fontId="6" fillId="0" borderId="5" xfId="1" applyFont="1" applyFill="1" applyBorder="1" applyAlignment="1" applyProtection="1">
      <alignment horizontal="center" vertical="center"/>
    </xf>
    <xf numFmtId="44" fontId="1" fillId="2" borderId="7" xfId="1" applyFont="1" applyFill="1" applyBorder="1" applyAlignment="1" applyProtection="1">
      <alignment vertical="center"/>
    </xf>
    <xf numFmtId="0" fontId="5" fillId="3" borderId="44" xfId="0" applyFont="1" applyFill="1" applyBorder="1" applyAlignment="1">
      <alignment horizontal="center" vertical="center"/>
    </xf>
    <xf numFmtId="164" fontId="5" fillId="3" borderId="54" xfId="0" applyNumberFormat="1" applyFont="1" applyFill="1" applyBorder="1" applyAlignment="1">
      <alignment horizontal="left" vertical="center"/>
    </xf>
    <xf numFmtId="0" fontId="2" fillId="0" borderId="67" xfId="0" applyFont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/>
    </xf>
    <xf numFmtId="1" fontId="6" fillId="0" borderId="14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3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15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4" xfId="1" applyNumberFormat="1" applyFont="1" applyFill="1" applyBorder="1" applyAlignment="1" applyProtection="1">
      <alignment horizontal="center" vertical="center"/>
      <protection locked="0"/>
    </xf>
    <xf numFmtId="1" fontId="1" fillId="0" borderId="23" xfId="1" applyNumberFormat="1" applyFont="1" applyFill="1" applyBorder="1" applyAlignment="1" applyProtection="1">
      <alignment horizontal="center" vertical="center"/>
      <protection locked="0"/>
    </xf>
    <xf numFmtId="1" fontId="2" fillId="2" borderId="23" xfId="1" applyNumberFormat="1" applyFont="1" applyFill="1" applyBorder="1" applyAlignment="1" applyProtection="1">
      <alignment horizontal="center" vertical="center"/>
    </xf>
    <xf numFmtId="44" fontId="11" fillId="0" borderId="69" xfId="0" applyNumberFormat="1" applyFont="1" applyBorder="1" applyAlignment="1">
      <alignment vertical="center"/>
    </xf>
    <xf numFmtId="44" fontId="11" fillId="2" borderId="72" xfId="0" applyNumberFormat="1" applyFont="1" applyFill="1" applyBorder="1" applyAlignment="1">
      <alignment vertical="center"/>
    </xf>
    <xf numFmtId="1" fontId="1" fillId="0" borderId="45" xfId="1" applyNumberFormat="1" applyFont="1" applyFill="1" applyBorder="1" applyAlignment="1" applyProtection="1">
      <alignment horizontal="center" vertical="center"/>
      <protection locked="0"/>
    </xf>
    <xf numFmtId="1" fontId="6" fillId="0" borderId="4" xfId="1" applyNumberFormat="1" applyFont="1" applyFill="1" applyBorder="1" applyAlignment="1" applyProtection="1">
      <alignment horizontal="center" vertical="center" shrinkToFit="1"/>
      <protection locked="0"/>
    </xf>
    <xf numFmtId="1" fontId="10" fillId="4" borderId="25" xfId="0" applyNumberFormat="1" applyFont="1" applyFill="1" applyBorder="1" applyAlignment="1">
      <alignment horizontal="center" vertical="center"/>
    </xf>
    <xf numFmtId="1" fontId="5" fillId="3" borderId="60" xfId="0" applyNumberFormat="1" applyFont="1" applyFill="1" applyBorder="1" applyAlignment="1">
      <alignment horizontal="center" vertical="center"/>
    </xf>
    <xf numFmtId="44" fontId="11" fillId="2" borderId="13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74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9" fillId="0" borderId="66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5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1" xfId="1" applyFont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1" fontId="6" fillId="0" borderId="78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23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44" fontId="1" fillId="0" borderId="63" xfId="1" applyFont="1" applyFill="1" applyBorder="1" applyAlignment="1" applyProtection="1">
      <alignment vertical="center"/>
    </xf>
    <xf numFmtId="44" fontId="1" fillId="0" borderId="8" xfId="1" applyFont="1" applyBorder="1" applyAlignment="1">
      <alignment vertical="center"/>
    </xf>
    <xf numFmtId="0" fontId="1" fillId="2" borderId="56" xfId="0" applyFont="1" applyFill="1" applyBorder="1" applyAlignment="1">
      <alignment horizontal="left" vertical="center" wrapText="1"/>
    </xf>
    <xf numFmtId="1" fontId="6" fillId="2" borderId="23" xfId="1" applyNumberFormat="1" applyFont="1" applyFill="1" applyBorder="1" applyAlignment="1" applyProtection="1">
      <alignment horizontal="center" vertical="center" shrinkToFit="1"/>
      <protection locked="0"/>
    </xf>
    <xf numFmtId="44" fontId="1" fillId="2" borderId="2" xfId="1" applyFont="1" applyFill="1" applyBorder="1" applyAlignment="1">
      <alignment vertical="center"/>
    </xf>
    <xf numFmtId="44" fontId="1" fillId="0" borderId="75" xfId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69" xfId="0" applyFont="1" applyBorder="1" applyAlignment="1">
      <alignment horizontal="right" vertical="center"/>
    </xf>
    <xf numFmtId="0" fontId="11" fillId="2" borderId="22" xfId="0" applyFont="1" applyFill="1" applyBorder="1" applyAlignment="1">
      <alignment horizontal="right" vertical="center"/>
    </xf>
    <xf numFmtId="0" fontId="11" fillId="2" borderId="25" xfId="0" applyFont="1" applyFill="1" applyBorder="1" applyAlignment="1">
      <alignment horizontal="right" vertical="center"/>
    </xf>
    <xf numFmtId="0" fontId="11" fillId="2" borderId="26" xfId="0" applyFont="1" applyFill="1" applyBorder="1" applyAlignment="1">
      <alignment horizontal="right" vertical="center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31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 applyProtection="1">
      <alignment horizontal="left" vertical="center"/>
    </xf>
    <xf numFmtId="0" fontId="5" fillId="3" borderId="47" xfId="1" applyNumberFormat="1" applyFont="1" applyFill="1" applyBorder="1" applyAlignment="1" applyProtection="1">
      <alignment horizontal="left" vertical="center"/>
    </xf>
    <xf numFmtId="0" fontId="5" fillId="3" borderId="50" xfId="1" applyNumberFormat="1" applyFont="1" applyFill="1" applyBorder="1" applyAlignment="1" applyProtection="1">
      <alignment horizontal="left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18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9" fillId="0" borderId="73" xfId="0" applyFont="1" applyBorder="1" applyAlignment="1" applyProtection="1">
      <alignment horizontal="left" vertical="center"/>
      <protection locked="0"/>
    </xf>
    <xf numFmtId="0" fontId="9" fillId="0" borderId="64" xfId="0" applyFont="1" applyBorder="1" applyAlignment="1" applyProtection="1">
      <alignment horizontal="left" vertical="center"/>
      <protection locked="0"/>
    </xf>
    <xf numFmtId="0" fontId="9" fillId="0" borderId="65" xfId="0" applyFont="1" applyBorder="1" applyAlignment="1" applyProtection="1">
      <alignment horizontal="left" vertical="center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15" fontId="9" fillId="2" borderId="34" xfId="0" applyNumberFormat="1" applyFont="1" applyFill="1" applyBorder="1" applyAlignment="1">
      <alignment horizontal="left" vertical="center"/>
    </xf>
    <xf numFmtId="15" fontId="9" fillId="2" borderId="35" xfId="0" applyNumberFormat="1" applyFont="1" applyFill="1" applyBorder="1" applyAlignment="1">
      <alignment horizontal="left" vertical="center"/>
    </xf>
    <xf numFmtId="15" fontId="0" fillId="0" borderId="36" xfId="0" quotePrefix="1" applyNumberFormat="1" applyBorder="1" applyAlignment="1" applyProtection="1">
      <alignment horizontal="left" vertical="center"/>
      <protection locked="0"/>
    </xf>
    <xf numFmtId="15" fontId="0" fillId="0" borderId="37" xfId="0" quotePrefix="1" applyNumberFormat="1" applyBorder="1" applyAlignment="1" applyProtection="1">
      <alignment horizontal="left" vertical="center"/>
      <protection locked="0"/>
    </xf>
    <xf numFmtId="15" fontId="0" fillId="0" borderId="38" xfId="0" quotePrefix="1" applyNumberFormat="1" applyBorder="1" applyAlignment="1" applyProtection="1">
      <alignment horizontal="left" vertical="center"/>
      <protection locked="0"/>
    </xf>
    <xf numFmtId="0" fontId="9" fillId="2" borderId="29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3" fillId="2" borderId="7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57" xfId="0" applyFont="1" applyFill="1" applyBorder="1" applyAlignment="1">
      <alignment horizontal="left" vertical="center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0" fillId="0" borderId="63" xfId="1" applyNumberFormat="1" applyFont="1" applyFill="1" applyBorder="1" applyAlignment="1" applyProtection="1">
      <alignment horizontal="left" vertical="center" wrapText="1"/>
    </xf>
    <xf numFmtId="0" fontId="11" fillId="2" borderId="76" xfId="0" applyFont="1" applyFill="1" applyBorder="1" applyAlignment="1">
      <alignment horizontal="right" vertical="center"/>
    </xf>
    <xf numFmtId="0" fontId="0" fillId="2" borderId="6" xfId="1" applyNumberFormat="1" applyFont="1" applyFill="1" applyBorder="1" applyAlignment="1" applyProtection="1">
      <alignment horizontal="left" vertical="center" wrapText="1"/>
    </xf>
    <xf numFmtId="0" fontId="0" fillId="2" borderId="9" xfId="1" applyNumberFormat="1" applyFont="1" applyFill="1" applyBorder="1" applyAlignment="1" applyProtection="1">
      <alignment horizontal="left" vertical="center" wrapText="1"/>
    </xf>
    <xf numFmtId="0" fontId="0" fillId="2" borderId="43" xfId="1" applyNumberFormat="1" applyFont="1" applyFill="1" applyBorder="1" applyAlignment="1" applyProtection="1">
      <alignment horizontal="left" vertical="center" wrapText="1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0" fillId="0" borderId="9" xfId="1" applyNumberFormat="1" applyFont="1" applyFill="1" applyBorder="1" applyAlignment="1" applyProtection="1">
      <alignment horizontal="left" vertical="center" wrapText="1"/>
    </xf>
    <xf numFmtId="0" fontId="0" fillId="0" borderId="43" xfId="1" applyNumberFormat="1" applyFont="1" applyFill="1" applyBorder="1" applyAlignment="1" applyProtection="1">
      <alignment horizontal="left" vertical="center" wrapText="1"/>
    </xf>
    <xf numFmtId="0" fontId="0" fillId="0" borderId="77" xfId="1" applyNumberFormat="1" applyFont="1" applyFill="1" applyBorder="1" applyAlignment="1" applyProtection="1">
      <alignment horizontal="left" vertical="center" wrapText="1"/>
    </xf>
    <xf numFmtId="0" fontId="0" fillId="0" borderId="79" xfId="1" applyNumberFormat="1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0" fillId="0" borderId="51" xfId="1" applyNumberFormat="1" applyFont="1" applyFill="1" applyBorder="1" applyAlignment="1" applyProtection="1">
      <alignment horizontal="left" vertical="center" wrapText="1"/>
    </xf>
    <xf numFmtId="0" fontId="0" fillId="0" borderId="52" xfId="1" applyNumberFormat="1" applyFont="1" applyFill="1" applyBorder="1" applyAlignment="1" applyProtection="1">
      <alignment horizontal="left" vertical="center" wrapText="1"/>
    </xf>
    <xf numFmtId="0" fontId="0" fillId="0" borderId="68" xfId="1" applyNumberFormat="1" applyFont="1" applyFill="1" applyBorder="1" applyAlignment="1" applyProtection="1">
      <alignment horizontal="left" vertical="center" wrapText="1"/>
    </xf>
    <xf numFmtId="0" fontId="0" fillId="0" borderId="40" xfId="1" applyNumberFormat="1" applyFont="1" applyFill="1" applyBorder="1" applyAlignment="1" applyProtection="1">
      <alignment horizontal="left" vertical="center" wrapText="1"/>
    </xf>
    <xf numFmtId="0" fontId="0" fillId="0" borderId="41" xfId="1" applyNumberFormat="1" applyFont="1" applyFill="1" applyBorder="1" applyAlignment="1" applyProtection="1">
      <alignment horizontal="left" vertical="center" wrapText="1"/>
    </xf>
    <xf numFmtId="0" fontId="0" fillId="0" borderId="59" xfId="1" applyNumberFormat="1" applyFont="1" applyFill="1" applyBorder="1" applyAlignment="1" applyProtection="1">
      <alignment horizontal="left" vertical="center" wrapText="1"/>
    </xf>
    <xf numFmtId="0" fontId="5" fillId="3" borderId="46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53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/>
    </xf>
    <xf numFmtId="0" fontId="0" fillId="0" borderId="20" xfId="1" applyNumberFormat="1" applyFont="1" applyFill="1" applyBorder="1" applyAlignment="1" applyProtection="1">
      <alignment horizontal="left" vertical="center" wrapText="1"/>
    </xf>
    <xf numFmtId="0" fontId="0" fillId="0" borderId="21" xfId="1" applyNumberFormat="1" applyFont="1" applyFill="1" applyBorder="1" applyAlignment="1" applyProtection="1">
      <alignment horizontal="left" vertical="center" wrapText="1"/>
    </xf>
    <xf numFmtId="0" fontId="0" fillId="0" borderId="42" xfId="1" applyNumberFormat="1" applyFont="1" applyFill="1" applyBorder="1" applyAlignment="1" applyProtection="1">
      <alignment horizontal="left" vertical="center" wrapText="1"/>
    </xf>
    <xf numFmtId="0" fontId="5" fillId="3" borderId="58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5B32-7244-4006-A1EF-E994C332ABA8}">
  <sheetPr>
    <tabColor rgb="FF00B050"/>
  </sheetPr>
  <dimension ref="A1:N116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31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48" customWidth="1"/>
    <col min="7" max="7" width="12.83203125" style="5" customWidth="1"/>
    <col min="8" max="9" width="16.83203125" style="1" customWidth="1"/>
    <col min="10" max="12" width="12.83203125" style="2" customWidth="1"/>
    <col min="13" max="13" width="12.83203125" style="15" customWidth="1"/>
    <col min="14" max="14" width="35.83203125" style="16" customWidth="1"/>
    <col min="15" max="16384" width="8.83203125" style="1"/>
  </cols>
  <sheetData>
    <row r="1" spans="1:9" ht="18" customHeight="1" x14ac:dyDescent="0.2">
      <c r="A1" s="77" t="s">
        <v>197</v>
      </c>
      <c r="B1" s="77"/>
      <c r="C1" s="77"/>
      <c r="D1" s="77"/>
      <c r="E1" s="77"/>
      <c r="F1" s="77"/>
      <c r="G1" s="77"/>
      <c r="H1" s="77"/>
      <c r="I1" s="77"/>
    </row>
    <row r="3" spans="1:9" ht="18" customHeight="1" x14ac:dyDescent="0.2">
      <c r="A3" s="103" t="s">
        <v>158</v>
      </c>
      <c r="B3" s="103"/>
      <c r="C3" s="103"/>
      <c r="D3" s="103"/>
      <c r="E3" s="103"/>
      <c r="F3" s="103"/>
      <c r="G3" s="103"/>
      <c r="H3" s="103"/>
      <c r="I3" s="103"/>
    </row>
    <row r="4" spans="1:9" ht="18" customHeight="1" x14ac:dyDescent="0.2">
      <c r="A4" s="103" t="s">
        <v>141</v>
      </c>
      <c r="B4" s="103"/>
      <c r="C4" s="103"/>
      <c r="D4" s="103"/>
      <c r="E4" s="103"/>
      <c r="F4" s="103"/>
      <c r="G4" s="103"/>
      <c r="H4" s="103"/>
      <c r="I4" s="103"/>
    </row>
    <row r="5" spans="1:9" ht="18" customHeight="1" x14ac:dyDescent="0.2">
      <c r="A5" s="103" t="s">
        <v>176</v>
      </c>
      <c r="B5" s="103"/>
      <c r="C5" s="103"/>
      <c r="D5" s="103"/>
      <c r="E5" s="103"/>
      <c r="F5" s="103"/>
      <c r="G5" s="103"/>
      <c r="H5" s="103"/>
      <c r="I5" s="103"/>
    </row>
    <row r="6" spans="1:9" ht="18" customHeight="1" x14ac:dyDescent="0.2">
      <c r="A6" s="103" t="s">
        <v>142</v>
      </c>
      <c r="B6" s="103"/>
      <c r="C6" s="103"/>
      <c r="D6" s="103"/>
      <c r="E6" s="103"/>
      <c r="F6" s="103"/>
      <c r="G6" s="103"/>
      <c r="H6" s="103"/>
      <c r="I6" s="103"/>
    </row>
    <row r="7" spans="1:9" ht="18" customHeight="1" x14ac:dyDescent="0.2">
      <c r="A7" s="103" t="s">
        <v>185</v>
      </c>
      <c r="B7" s="103"/>
      <c r="C7" s="103"/>
      <c r="D7" s="103"/>
      <c r="E7" s="103"/>
      <c r="F7" s="103"/>
      <c r="G7" s="103"/>
      <c r="H7" s="103"/>
      <c r="I7" s="103"/>
    </row>
    <row r="8" spans="1:9" ht="18" customHeight="1" thickBot="1" x14ac:dyDescent="0.25">
      <c r="A8" s="3"/>
      <c r="B8" s="3"/>
      <c r="C8" s="4"/>
      <c r="D8" s="4"/>
      <c r="E8" s="4"/>
      <c r="F8" s="44"/>
    </row>
    <row r="9" spans="1:9" ht="18" customHeight="1" thickTop="1" thickBot="1" x14ac:dyDescent="0.25">
      <c r="A9" s="106" t="s">
        <v>143</v>
      </c>
      <c r="B9" s="107"/>
      <c r="C9" s="107"/>
      <c r="D9" s="107"/>
      <c r="E9" s="107"/>
      <c r="F9" s="107"/>
      <c r="G9" s="106" t="s">
        <v>189</v>
      </c>
      <c r="H9" s="107"/>
      <c r="I9" s="108"/>
    </row>
    <row r="10" spans="1:9" ht="18" customHeight="1" thickTop="1" thickBot="1" x14ac:dyDescent="0.25">
      <c r="A10" s="104" t="s">
        <v>144</v>
      </c>
      <c r="B10" s="105"/>
      <c r="C10" s="109"/>
      <c r="D10" s="110"/>
      <c r="E10" s="110"/>
      <c r="F10" s="110"/>
      <c r="G10" s="60" t="s">
        <v>190</v>
      </c>
      <c r="H10" s="110"/>
      <c r="I10" s="111"/>
    </row>
    <row r="11" spans="1:9" ht="18" customHeight="1" thickBot="1" x14ac:dyDescent="0.25">
      <c r="A11" s="6" t="s">
        <v>145</v>
      </c>
      <c r="B11" s="82"/>
      <c r="C11" s="83"/>
      <c r="D11" s="83"/>
      <c r="E11" s="83"/>
      <c r="F11" s="83"/>
      <c r="G11" s="61" t="s">
        <v>191</v>
      </c>
      <c r="H11" s="83" t="s">
        <v>188</v>
      </c>
      <c r="I11" s="112"/>
    </row>
    <row r="12" spans="1:9" ht="18" customHeight="1" thickBot="1" x14ac:dyDescent="0.25">
      <c r="A12" s="6" t="s">
        <v>146</v>
      </c>
      <c r="B12" s="7"/>
      <c r="C12" s="82"/>
      <c r="D12" s="83"/>
      <c r="E12" s="83"/>
      <c r="F12" s="83"/>
      <c r="G12" s="62" t="s">
        <v>192</v>
      </c>
      <c r="H12" s="84"/>
      <c r="I12" s="85"/>
    </row>
    <row r="13" spans="1:9" ht="18" customHeight="1" thickBot="1" x14ac:dyDescent="0.25">
      <c r="A13" s="6" t="s">
        <v>147</v>
      </c>
      <c r="B13" s="82"/>
      <c r="C13" s="83"/>
      <c r="D13" s="83"/>
      <c r="E13" s="83"/>
      <c r="F13" s="83"/>
      <c r="G13" s="83"/>
      <c r="H13" s="83"/>
      <c r="I13" s="112"/>
    </row>
    <row r="14" spans="1:9" ht="18" customHeight="1" thickBot="1" x14ac:dyDescent="0.25">
      <c r="A14" s="118" t="s">
        <v>148</v>
      </c>
      <c r="B14" s="119"/>
      <c r="C14" s="119"/>
      <c r="D14" s="82"/>
      <c r="E14" s="83"/>
      <c r="F14" s="83"/>
      <c r="G14" s="83"/>
      <c r="H14" s="83"/>
      <c r="I14" s="112"/>
    </row>
    <row r="15" spans="1:9" ht="18" customHeight="1" thickBot="1" x14ac:dyDescent="0.25">
      <c r="A15" s="118" t="s">
        <v>149</v>
      </c>
      <c r="B15" s="119"/>
      <c r="C15" s="82"/>
      <c r="D15" s="83"/>
      <c r="E15" s="83"/>
      <c r="F15" s="83"/>
      <c r="G15" s="83"/>
      <c r="H15" s="83"/>
      <c r="I15" s="112"/>
    </row>
    <row r="16" spans="1:9" ht="18" customHeight="1" thickBot="1" x14ac:dyDescent="0.25">
      <c r="A16" s="113" t="s">
        <v>150</v>
      </c>
      <c r="B16" s="114"/>
      <c r="C16" s="114"/>
      <c r="D16" s="115"/>
      <c r="E16" s="116"/>
      <c r="F16" s="116"/>
      <c r="G16" s="116"/>
      <c r="H16" s="116"/>
      <c r="I16" s="117"/>
    </row>
    <row r="17" spans="1:14" ht="18" customHeight="1" thickTop="1" x14ac:dyDescent="0.2">
      <c r="A17" s="121" t="s">
        <v>0</v>
      </c>
      <c r="B17" s="97"/>
      <c r="C17" s="97"/>
      <c r="D17" s="97"/>
      <c r="E17" s="98"/>
      <c r="F17" s="135" t="s">
        <v>3</v>
      </c>
      <c r="G17" s="136"/>
      <c r="H17" s="136"/>
      <c r="I17" s="137"/>
    </row>
    <row r="18" spans="1:14" ht="18" customHeight="1" x14ac:dyDescent="0.2">
      <c r="A18" s="155" t="s">
        <v>193</v>
      </c>
      <c r="B18" s="156"/>
      <c r="C18" s="156"/>
      <c r="D18" s="156"/>
      <c r="E18" s="157"/>
      <c r="F18" s="88">
        <v>2026</v>
      </c>
      <c r="G18" s="89"/>
      <c r="H18" s="89"/>
      <c r="I18" s="90"/>
    </row>
    <row r="19" spans="1:14" ht="18" customHeight="1" x14ac:dyDescent="0.2">
      <c r="A19" s="122" t="s">
        <v>1</v>
      </c>
      <c r="B19" s="86"/>
      <c r="C19" s="86"/>
      <c r="D19" s="86"/>
      <c r="E19" s="87"/>
      <c r="F19" s="138" t="s">
        <v>4</v>
      </c>
      <c r="G19" s="139"/>
      <c r="H19" s="139"/>
      <c r="I19" s="140"/>
    </row>
    <row r="20" spans="1:14" ht="18" customHeight="1" thickBot="1" x14ac:dyDescent="0.25">
      <c r="A20" s="164" t="s">
        <v>86</v>
      </c>
      <c r="B20" s="99"/>
      <c r="C20" s="99"/>
      <c r="D20" s="99"/>
      <c r="E20" s="100"/>
      <c r="F20" s="141" t="s">
        <v>47</v>
      </c>
      <c r="G20" s="142"/>
      <c r="H20" s="142"/>
      <c r="I20" s="143"/>
    </row>
    <row r="21" spans="1:14" ht="18" customHeight="1" thickTop="1" x14ac:dyDescent="0.2">
      <c r="A21" s="123" t="s">
        <v>2</v>
      </c>
      <c r="B21" s="101"/>
      <c r="C21" s="101"/>
      <c r="D21" s="101"/>
      <c r="E21" s="102"/>
      <c r="F21" s="94">
        <v>10360</v>
      </c>
      <c r="G21" s="95"/>
      <c r="H21" s="95"/>
      <c r="I21" s="96"/>
    </row>
    <row r="22" spans="1:14" ht="18" customHeight="1" thickBot="1" x14ac:dyDescent="0.25">
      <c r="A22" s="164" t="s">
        <v>46</v>
      </c>
      <c r="B22" s="99"/>
      <c r="C22" s="99"/>
      <c r="D22" s="99"/>
      <c r="E22" s="100"/>
      <c r="F22" s="144">
        <v>22</v>
      </c>
      <c r="G22" s="145"/>
      <c r="H22" s="145"/>
      <c r="I22" s="146"/>
    </row>
    <row r="23" spans="1:14" ht="18" customHeight="1" thickTop="1" thickBot="1" x14ac:dyDescent="0.25">
      <c r="A23" s="158" t="s">
        <v>155</v>
      </c>
      <c r="B23" s="159"/>
      <c r="C23" s="159"/>
      <c r="D23" s="159"/>
      <c r="E23" s="160"/>
      <c r="F23" s="147" t="s">
        <v>156</v>
      </c>
      <c r="G23" s="148"/>
      <c r="H23" s="148"/>
      <c r="I23" s="120"/>
    </row>
    <row r="24" spans="1:14" ht="18" customHeight="1" thickTop="1" thickBot="1" x14ac:dyDescent="0.25">
      <c r="A24" s="158" t="s">
        <v>118</v>
      </c>
      <c r="B24" s="159"/>
      <c r="C24" s="159"/>
      <c r="D24" s="159"/>
      <c r="E24" s="160"/>
      <c r="F24" s="57" t="s">
        <v>151</v>
      </c>
      <c r="G24" s="8" t="s">
        <v>152</v>
      </c>
      <c r="H24" s="9" t="s">
        <v>153</v>
      </c>
      <c r="I24" s="41" t="s">
        <v>154</v>
      </c>
      <c r="J24" s="21"/>
      <c r="K24" s="21"/>
      <c r="L24" s="21"/>
      <c r="M24" s="32"/>
      <c r="N24" s="33"/>
    </row>
    <row r="25" spans="1:14" ht="18" customHeight="1" thickTop="1" x14ac:dyDescent="0.2">
      <c r="A25" s="123" t="s">
        <v>175</v>
      </c>
      <c r="B25" s="101"/>
      <c r="C25" s="101"/>
      <c r="D25" s="101"/>
      <c r="E25" s="102"/>
      <c r="F25" s="49"/>
      <c r="G25" s="17" t="s">
        <v>159</v>
      </c>
      <c r="H25" s="14">
        <v>103398</v>
      </c>
      <c r="I25" s="34">
        <f>+F25*H25</f>
        <v>0</v>
      </c>
      <c r="J25" s="35"/>
      <c r="K25" s="35"/>
      <c r="L25" s="35"/>
      <c r="M25" s="36"/>
      <c r="N25" s="37"/>
    </row>
    <row r="26" spans="1:14" ht="18" customHeight="1" x14ac:dyDescent="0.2">
      <c r="A26" s="123" t="s">
        <v>168</v>
      </c>
      <c r="B26" s="101"/>
      <c r="C26" s="101"/>
      <c r="D26" s="101"/>
      <c r="E26" s="102"/>
      <c r="F26" s="49"/>
      <c r="G26" s="17" t="s">
        <v>160</v>
      </c>
      <c r="H26" s="63">
        <v>662</v>
      </c>
      <c r="I26" s="34">
        <f t="shared" ref="I26:I28" si="0">+F26*H26</f>
        <v>0</v>
      </c>
      <c r="J26" s="23"/>
      <c r="K26" s="23"/>
      <c r="L26" s="23"/>
      <c r="M26" s="23"/>
      <c r="N26" s="24"/>
    </row>
    <row r="27" spans="1:14" ht="18" customHeight="1" x14ac:dyDescent="0.2">
      <c r="A27" s="122" t="s">
        <v>169</v>
      </c>
      <c r="B27" s="86"/>
      <c r="C27" s="86"/>
      <c r="D27" s="86"/>
      <c r="E27" s="87"/>
      <c r="F27" s="50"/>
      <c r="G27" s="22" t="s">
        <v>160</v>
      </c>
      <c r="H27" s="63">
        <v>840</v>
      </c>
      <c r="I27" s="34">
        <f t="shared" si="0"/>
        <v>0</v>
      </c>
    </row>
    <row r="28" spans="1:14" ht="18" customHeight="1" thickBot="1" x14ac:dyDescent="0.25">
      <c r="A28" s="158" t="s">
        <v>172</v>
      </c>
      <c r="B28" s="159"/>
      <c r="C28" s="159"/>
      <c r="D28" s="159"/>
      <c r="E28" s="160"/>
      <c r="F28" s="54"/>
      <c r="G28" s="38" t="s">
        <v>160</v>
      </c>
      <c r="H28" s="72">
        <v>825</v>
      </c>
      <c r="I28" s="34">
        <f t="shared" si="0"/>
        <v>0</v>
      </c>
    </row>
    <row r="29" spans="1:14" ht="18" customHeight="1" thickTop="1" thickBot="1" x14ac:dyDescent="0.25">
      <c r="A29" s="42" t="s">
        <v>119</v>
      </c>
      <c r="B29" s="93" t="s">
        <v>118</v>
      </c>
      <c r="C29" s="91"/>
      <c r="D29" s="91"/>
      <c r="E29" s="92"/>
      <c r="F29" s="57" t="s">
        <v>151</v>
      </c>
      <c r="G29" s="8" t="s">
        <v>152</v>
      </c>
      <c r="H29" s="9" t="s">
        <v>153</v>
      </c>
      <c r="I29" s="41" t="s">
        <v>154</v>
      </c>
    </row>
    <row r="30" spans="1:14" ht="18" customHeight="1" thickTop="1" x14ac:dyDescent="0.2">
      <c r="A30" s="25" t="s">
        <v>120</v>
      </c>
      <c r="B30" s="161" t="s">
        <v>48</v>
      </c>
      <c r="C30" s="162"/>
      <c r="D30" s="162"/>
      <c r="E30" s="163"/>
      <c r="F30" s="46"/>
      <c r="G30" s="13" t="s">
        <v>170</v>
      </c>
      <c r="H30" s="76">
        <v>1935</v>
      </c>
      <c r="I30" s="34">
        <f t="shared" ref="I30:I41" si="1">+F30*H30</f>
        <v>0</v>
      </c>
    </row>
    <row r="31" spans="1:14" ht="36" customHeight="1" x14ac:dyDescent="0.2">
      <c r="A31" s="25" t="s">
        <v>121</v>
      </c>
      <c r="B31" s="130" t="s">
        <v>93</v>
      </c>
      <c r="C31" s="131"/>
      <c r="D31" s="131"/>
      <c r="E31" s="132"/>
      <c r="F31" s="46"/>
      <c r="G31" s="13" t="s">
        <v>170</v>
      </c>
      <c r="H31" s="63">
        <v>11807</v>
      </c>
      <c r="I31" s="34">
        <f t="shared" si="1"/>
        <v>0</v>
      </c>
      <c r="J31" s="1"/>
      <c r="K31" s="1"/>
      <c r="L31" s="1"/>
      <c r="M31" s="1"/>
      <c r="N31" s="1"/>
    </row>
    <row r="32" spans="1:14" ht="18" customHeight="1" x14ac:dyDescent="0.2">
      <c r="A32" s="25" t="s">
        <v>120</v>
      </c>
      <c r="B32" s="130" t="s">
        <v>140</v>
      </c>
      <c r="C32" s="131"/>
      <c r="D32" s="131"/>
      <c r="E32" s="132"/>
      <c r="F32" s="46"/>
      <c r="G32" s="13" t="s">
        <v>170</v>
      </c>
      <c r="H32" s="63">
        <v>6563</v>
      </c>
      <c r="I32" s="34">
        <f t="shared" si="1"/>
        <v>0</v>
      </c>
      <c r="J32" s="1"/>
      <c r="K32" s="1"/>
      <c r="L32" s="1"/>
      <c r="M32" s="1"/>
      <c r="N32" s="1"/>
    </row>
    <row r="33" spans="1:14" ht="18" customHeight="1" x14ac:dyDescent="0.2">
      <c r="A33" s="26" t="s">
        <v>9</v>
      </c>
      <c r="B33" s="130" t="s">
        <v>5</v>
      </c>
      <c r="C33" s="131"/>
      <c r="D33" s="131"/>
      <c r="E33" s="132"/>
      <c r="F33" s="46"/>
      <c r="G33" s="13" t="s">
        <v>170</v>
      </c>
      <c r="H33" s="63">
        <v>1007</v>
      </c>
      <c r="I33" s="34">
        <f t="shared" si="1"/>
        <v>0</v>
      </c>
      <c r="J33" s="1"/>
      <c r="K33" s="1"/>
      <c r="L33" s="1"/>
      <c r="M33" s="1"/>
      <c r="N33" s="1"/>
    </row>
    <row r="34" spans="1:14" ht="36" customHeight="1" x14ac:dyDescent="0.2">
      <c r="A34" s="26" t="s">
        <v>10</v>
      </c>
      <c r="B34" s="130" t="s">
        <v>45</v>
      </c>
      <c r="C34" s="131"/>
      <c r="D34" s="131"/>
      <c r="E34" s="132"/>
      <c r="F34" s="46"/>
      <c r="G34" s="13" t="s">
        <v>170</v>
      </c>
      <c r="H34" s="63">
        <v>330</v>
      </c>
      <c r="I34" s="34">
        <f t="shared" si="1"/>
        <v>0</v>
      </c>
      <c r="J34" s="1"/>
      <c r="K34" s="1"/>
      <c r="L34" s="1"/>
      <c r="M34" s="1"/>
      <c r="N34" s="1"/>
    </row>
    <row r="35" spans="1:14" ht="36" customHeight="1" x14ac:dyDescent="0.2">
      <c r="A35" s="26" t="s">
        <v>11</v>
      </c>
      <c r="B35" s="130" t="s">
        <v>49</v>
      </c>
      <c r="C35" s="131"/>
      <c r="D35" s="131"/>
      <c r="E35" s="132"/>
      <c r="F35" s="46"/>
      <c r="G35" s="13" t="s">
        <v>160</v>
      </c>
      <c r="H35" s="63">
        <v>574</v>
      </c>
      <c r="I35" s="34">
        <f t="shared" si="1"/>
        <v>0</v>
      </c>
      <c r="J35" s="1"/>
      <c r="K35" s="1"/>
      <c r="L35" s="1"/>
      <c r="M35" s="1"/>
      <c r="N35" s="1"/>
    </row>
    <row r="36" spans="1:14" ht="36" customHeight="1" x14ac:dyDescent="0.2">
      <c r="A36" s="26" t="s">
        <v>12</v>
      </c>
      <c r="B36" s="130" t="s">
        <v>88</v>
      </c>
      <c r="C36" s="131"/>
      <c r="D36" s="131"/>
      <c r="E36" s="132"/>
      <c r="F36" s="46"/>
      <c r="G36" s="13" t="s">
        <v>160</v>
      </c>
      <c r="H36" s="63">
        <v>76</v>
      </c>
      <c r="I36" s="34">
        <f t="shared" si="1"/>
        <v>0</v>
      </c>
      <c r="J36" s="1"/>
      <c r="K36" s="1"/>
      <c r="L36" s="1"/>
      <c r="M36" s="1"/>
      <c r="N36" s="1"/>
    </row>
    <row r="37" spans="1:14" ht="36" customHeight="1" x14ac:dyDescent="0.2">
      <c r="A37" s="26" t="s">
        <v>13</v>
      </c>
      <c r="B37" s="130" t="s">
        <v>50</v>
      </c>
      <c r="C37" s="131"/>
      <c r="D37" s="131"/>
      <c r="E37" s="132"/>
      <c r="F37" s="46"/>
      <c r="G37" s="13" t="s">
        <v>160</v>
      </c>
      <c r="H37" s="63">
        <v>45</v>
      </c>
      <c r="I37" s="34">
        <f t="shared" si="1"/>
        <v>0</v>
      </c>
      <c r="J37" s="1"/>
      <c r="K37" s="1"/>
      <c r="L37" s="1"/>
      <c r="M37" s="1"/>
      <c r="N37" s="1"/>
    </row>
    <row r="38" spans="1:14" ht="36" customHeight="1" x14ac:dyDescent="0.2">
      <c r="A38" s="26" t="s">
        <v>14</v>
      </c>
      <c r="B38" s="130" t="s">
        <v>51</v>
      </c>
      <c r="C38" s="131"/>
      <c r="D38" s="131"/>
      <c r="E38" s="132"/>
      <c r="F38" s="46"/>
      <c r="G38" s="13" t="s">
        <v>159</v>
      </c>
      <c r="H38" s="63">
        <v>101</v>
      </c>
      <c r="I38" s="34">
        <f t="shared" si="1"/>
        <v>0</v>
      </c>
      <c r="J38" s="1"/>
      <c r="K38" s="1"/>
      <c r="L38" s="1"/>
      <c r="M38" s="1"/>
      <c r="N38" s="1"/>
    </row>
    <row r="39" spans="1:14" ht="36" customHeight="1" x14ac:dyDescent="0.2">
      <c r="A39" s="26" t="s">
        <v>15</v>
      </c>
      <c r="B39" s="130" t="s">
        <v>52</v>
      </c>
      <c r="C39" s="131"/>
      <c r="D39" s="131"/>
      <c r="E39" s="132"/>
      <c r="F39" s="46"/>
      <c r="G39" s="13" t="s">
        <v>170</v>
      </c>
      <c r="H39" s="63">
        <v>163</v>
      </c>
      <c r="I39" s="34">
        <f t="shared" si="1"/>
        <v>0</v>
      </c>
      <c r="J39" s="1"/>
      <c r="K39" s="1"/>
      <c r="L39" s="1"/>
      <c r="M39" s="1"/>
      <c r="N39" s="1"/>
    </row>
    <row r="40" spans="1:14" ht="36" customHeight="1" x14ac:dyDescent="0.2">
      <c r="A40" s="26" t="s">
        <v>16</v>
      </c>
      <c r="B40" s="130" t="s">
        <v>53</v>
      </c>
      <c r="C40" s="131"/>
      <c r="D40" s="131"/>
      <c r="E40" s="132"/>
      <c r="F40" s="46"/>
      <c r="G40" s="13" t="s">
        <v>170</v>
      </c>
      <c r="H40" s="63">
        <v>269</v>
      </c>
      <c r="I40" s="34">
        <f t="shared" si="1"/>
        <v>0</v>
      </c>
      <c r="J40" s="1"/>
      <c r="K40" s="1"/>
      <c r="L40" s="1"/>
      <c r="M40" s="1"/>
      <c r="N40" s="1"/>
    </row>
    <row r="41" spans="1:14" ht="36" customHeight="1" x14ac:dyDescent="0.2">
      <c r="A41" s="26" t="s">
        <v>17</v>
      </c>
      <c r="B41" s="130" t="s">
        <v>166</v>
      </c>
      <c r="C41" s="131"/>
      <c r="D41" s="131"/>
      <c r="E41" s="132"/>
      <c r="F41" s="46"/>
      <c r="G41" s="13" t="s">
        <v>170</v>
      </c>
      <c r="H41" s="63">
        <v>196</v>
      </c>
      <c r="I41" s="34">
        <f t="shared" si="1"/>
        <v>0</v>
      </c>
      <c r="J41" s="1"/>
      <c r="K41" s="1"/>
      <c r="L41" s="1"/>
      <c r="M41" s="1"/>
      <c r="N41" s="1"/>
    </row>
    <row r="42" spans="1:14" ht="36" customHeight="1" x14ac:dyDescent="0.2">
      <c r="A42" s="27" t="s">
        <v>18</v>
      </c>
      <c r="B42" s="127" t="s">
        <v>54</v>
      </c>
      <c r="C42" s="128"/>
      <c r="D42" s="128"/>
      <c r="E42" s="129"/>
      <c r="F42" s="51"/>
      <c r="G42" s="18"/>
      <c r="H42" s="65" t="s">
        <v>161</v>
      </c>
      <c r="I42" s="40"/>
      <c r="J42" s="1"/>
      <c r="K42" s="1"/>
      <c r="L42" s="1"/>
      <c r="M42" s="1"/>
      <c r="N42" s="1"/>
    </row>
    <row r="43" spans="1:14" ht="36" customHeight="1" x14ac:dyDescent="0.2">
      <c r="A43" s="26" t="s">
        <v>19</v>
      </c>
      <c r="B43" s="130" t="s">
        <v>174</v>
      </c>
      <c r="C43" s="131"/>
      <c r="D43" s="131"/>
      <c r="E43" s="132"/>
      <c r="F43" s="46"/>
      <c r="G43" s="13" t="s">
        <v>170</v>
      </c>
      <c r="H43" s="63">
        <v>199</v>
      </c>
      <c r="I43" s="34">
        <f>+F43*H43</f>
        <v>0</v>
      </c>
      <c r="J43" s="1"/>
      <c r="K43" s="1"/>
      <c r="L43" s="1"/>
      <c r="M43" s="1"/>
      <c r="N43" s="1"/>
    </row>
    <row r="44" spans="1:14" ht="18" customHeight="1" x14ac:dyDescent="0.2">
      <c r="A44" s="27" t="s">
        <v>20</v>
      </c>
      <c r="B44" s="127" t="s">
        <v>165</v>
      </c>
      <c r="C44" s="128"/>
      <c r="D44" s="128"/>
      <c r="E44" s="129"/>
      <c r="F44" s="51"/>
      <c r="G44" s="18"/>
      <c r="H44" s="65" t="s">
        <v>161</v>
      </c>
      <c r="I44" s="40"/>
      <c r="J44" s="1"/>
      <c r="K44" s="1"/>
      <c r="L44" s="1"/>
      <c r="M44" s="1"/>
      <c r="N44" s="1"/>
    </row>
    <row r="45" spans="1:14" ht="36" customHeight="1" x14ac:dyDescent="0.2">
      <c r="A45" s="26" t="s">
        <v>21</v>
      </c>
      <c r="B45" s="130" t="s">
        <v>55</v>
      </c>
      <c r="C45" s="131"/>
      <c r="D45" s="131"/>
      <c r="E45" s="132"/>
      <c r="F45" s="46"/>
      <c r="G45" s="13" t="s">
        <v>170</v>
      </c>
      <c r="H45" s="63">
        <v>1069</v>
      </c>
      <c r="I45" s="34">
        <f>+F45*H45</f>
        <v>0</v>
      </c>
      <c r="J45" s="1"/>
      <c r="K45" s="1"/>
      <c r="L45" s="1"/>
      <c r="M45" s="1"/>
      <c r="N45" s="1"/>
    </row>
    <row r="46" spans="1:14" ht="18" customHeight="1" x14ac:dyDescent="0.2">
      <c r="A46" s="27" t="s">
        <v>22</v>
      </c>
      <c r="B46" s="127" t="s">
        <v>56</v>
      </c>
      <c r="C46" s="128"/>
      <c r="D46" s="128"/>
      <c r="E46" s="129"/>
      <c r="F46" s="51"/>
      <c r="G46" s="18"/>
      <c r="H46" s="65" t="s">
        <v>161</v>
      </c>
      <c r="I46" s="40"/>
      <c r="J46" s="1"/>
      <c r="K46" s="1"/>
      <c r="L46" s="1"/>
      <c r="M46" s="1"/>
      <c r="N46" s="1"/>
    </row>
    <row r="47" spans="1:14" ht="36" customHeight="1" x14ac:dyDescent="0.2">
      <c r="A47" s="26" t="s">
        <v>23</v>
      </c>
      <c r="B47" s="130" t="s">
        <v>167</v>
      </c>
      <c r="C47" s="131"/>
      <c r="D47" s="131"/>
      <c r="E47" s="132"/>
      <c r="F47" s="46"/>
      <c r="G47" s="13" t="s">
        <v>170</v>
      </c>
      <c r="H47" s="63">
        <v>1958</v>
      </c>
      <c r="I47" s="34">
        <f t="shared" ref="I47:I76" si="2">+F47*H47</f>
        <v>0</v>
      </c>
      <c r="J47" s="1"/>
      <c r="K47" s="1"/>
      <c r="L47" s="1"/>
      <c r="M47" s="1"/>
      <c r="N47" s="1"/>
    </row>
    <row r="48" spans="1:14" ht="36" customHeight="1" x14ac:dyDescent="0.2">
      <c r="A48" s="26" t="s">
        <v>24</v>
      </c>
      <c r="B48" s="130" t="s">
        <v>178</v>
      </c>
      <c r="C48" s="131"/>
      <c r="D48" s="131"/>
      <c r="E48" s="132"/>
      <c r="F48" s="46"/>
      <c r="G48" s="13" t="s">
        <v>177</v>
      </c>
      <c r="H48" s="63">
        <v>687</v>
      </c>
      <c r="I48" s="34">
        <f t="shared" si="2"/>
        <v>0</v>
      </c>
      <c r="J48" s="1"/>
      <c r="K48" s="1"/>
      <c r="L48" s="1"/>
      <c r="M48" s="1"/>
      <c r="N48" s="1"/>
    </row>
    <row r="49" spans="1:14" ht="36" customHeight="1" x14ac:dyDescent="0.2">
      <c r="A49" s="25" t="s">
        <v>122</v>
      </c>
      <c r="B49" s="130" t="s">
        <v>180</v>
      </c>
      <c r="C49" s="131"/>
      <c r="D49" s="131"/>
      <c r="E49" s="132"/>
      <c r="F49" s="46"/>
      <c r="G49" s="13" t="s">
        <v>177</v>
      </c>
      <c r="H49" s="63">
        <v>56</v>
      </c>
      <c r="I49" s="34">
        <f t="shared" si="2"/>
        <v>0</v>
      </c>
      <c r="J49" s="1"/>
      <c r="K49" s="1"/>
      <c r="L49" s="1"/>
      <c r="M49" s="1"/>
      <c r="N49" s="1"/>
    </row>
    <row r="50" spans="1:14" ht="36" customHeight="1" x14ac:dyDescent="0.2">
      <c r="A50" s="25" t="s">
        <v>123</v>
      </c>
      <c r="B50" s="130" t="s">
        <v>182</v>
      </c>
      <c r="C50" s="131"/>
      <c r="D50" s="131"/>
      <c r="E50" s="132"/>
      <c r="F50" s="46"/>
      <c r="G50" s="13" t="s">
        <v>177</v>
      </c>
      <c r="H50" s="63">
        <v>407</v>
      </c>
      <c r="I50" s="34">
        <f t="shared" si="2"/>
        <v>0</v>
      </c>
      <c r="J50" s="1"/>
      <c r="K50" s="1"/>
      <c r="L50" s="1"/>
      <c r="M50" s="1"/>
      <c r="N50" s="1"/>
    </row>
    <row r="51" spans="1:14" ht="36" customHeight="1" x14ac:dyDescent="0.2">
      <c r="A51" s="25" t="s">
        <v>124</v>
      </c>
      <c r="B51" s="130" t="s">
        <v>181</v>
      </c>
      <c r="C51" s="131"/>
      <c r="D51" s="131"/>
      <c r="E51" s="132"/>
      <c r="F51" s="46"/>
      <c r="G51" s="13" t="s">
        <v>177</v>
      </c>
      <c r="H51" s="63">
        <v>56</v>
      </c>
      <c r="I51" s="34">
        <f t="shared" si="2"/>
        <v>0</v>
      </c>
      <c r="J51" s="1"/>
      <c r="K51" s="1"/>
      <c r="L51" s="1"/>
      <c r="M51" s="1"/>
      <c r="N51" s="1"/>
    </row>
    <row r="52" spans="1:14" ht="36" customHeight="1" x14ac:dyDescent="0.2">
      <c r="A52" s="25" t="s">
        <v>125</v>
      </c>
      <c r="B52" s="130" t="s">
        <v>183</v>
      </c>
      <c r="C52" s="131"/>
      <c r="D52" s="131"/>
      <c r="E52" s="132"/>
      <c r="F52" s="46"/>
      <c r="G52" s="13" t="s">
        <v>177</v>
      </c>
      <c r="H52" s="63">
        <v>448</v>
      </c>
      <c r="I52" s="34">
        <f t="shared" si="2"/>
        <v>0</v>
      </c>
      <c r="J52" s="1"/>
      <c r="K52" s="1"/>
      <c r="L52" s="1"/>
      <c r="M52" s="1"/>
      <c r="N52" s="1"/>
    </row>
    <row r="53" spans="1:14" ht="36" customHeight="1" x14ac:dyDescent="0.2">
      <c r="A53" s="25" t="s">
        <v>126</v>
      </c>
      <c r="B53" s="130" t="s">
        <v>178</v>
      </c>
      <c r="C53" s="131"/>
      <c r="D53" s="131"/>
      <c r="E53" s="132"/>
      <c r="F53" s="46"/>
      <c r="G53" s="13" t="s">
        <v>177</v>
      </c>
      <c r="H53" s="63">
        <v>779</v>
      </c>
      <c r="I53" s="34">
        <f t="shared" si="2"/>
        <v>0</v>
      </c>
      <c r="J53" s="1"/>
      <c r="K53" s="1"/>
      <c r="L53" s="1"/>
      <c r="M53" s="1"/>
      <c r="N53" s="1"/>
    </row>
    <row r="54" spans="1:14" ht="18" customHeight="1" x14ac:dyDescent="0.2">
      <c r="A54" s="25" t="s">
        <v>127</v>
      </c>
      <c r="B54" s="130" t="s">
        <v>184</v>
      </c>
      <c r="C54" s="131"/>
      <c r="D54" s="131"/>
      <c r="E54" s="132"/>
      <c r="F54" s="46"/>
      <c r="G54" s="13" t="s">
        <v>177</v>
      </c>
      <c r="H54" s="63">
        <v>1128</v>
      </c>
      <c r="I54" s="34">
        <f t="shared" si="2"/>
        <v>0</v>
      </c>
      <c r="J54" s="1"/>
      <c r="K54" s="1"/>
      <c r="L54" s="1"/>
      <c r="M54" s="1"/>
      <c r="N54" s="1"/>
    </row>
    <row r="55" spans="1:14" ht="36" customHeight="1" x14ac:dyDescent="0.2">
      <c r="A55" s="26" t="s">
        <v>25</v>
      </c>
      <c r="B55" s="130" t="s">
        <v>179</v>
      </c>
      <c r="C55" s="131"/>
      <c r="D55" s="131"/>
      <c r="E55" s="132"/>
      <c r="F55" s="46"/>
      <c r="G55" s="13" t="s">
        <v>177</v>
      </c>
      <c r="H55" s="63">
        <v>779</v>
      </c>
      <c r="I55" s="34">
        <f t="shared" si="2"/>
        <v>0</v>
      </c>
      <c r="J55" s="1"/>
      <c r="K55" s="1"/>
      <c r="L55" s="1"/>
      <c r="M55" s="1"/>
      <c r="N55" s="1"/>
    </row>
    <row r="56" spans="1:14" ht="36" customHeight="1" x14ac:dyDescent="0.2">
      <c r="A56" s="26" t="s">
        <v>26</v>
      </c>
      <c r="B56" s="130" t="s">
        <v>164</v>
      </c>
      <c r="C56" s="131"/>
      <c r="D56" s="131"/>
      <c r="E56" s="132"/>
      <c r="F56" s="46"/>
      <c r="G56" s="13" t="s">
        <v>170</v>
      </c>
      <c r="H56" s="63">
        <v>4307</v>
      </c>
      <c r="I56" s="34">
        <f t="shared" si="2"/>
        <v>0</v>
      </c>
      <c r="J56" s="1"/>
      <c r="K56" s="1"/>
      <c r="L56" s="1"/>
      <c r="M56" s="1"/>
      <c r="N56" s="1"/>
    </row>
    <row r="57" spans="1:14" ht="54" customHeight="1" x14ac:dyDescent="0.2">
      <c r="A57" s="26" t="s">
        <v>108</v>
      </c>
      <c r="B57" s="130" t="s">
        <v>163</v>
      </c>
      <c r="C57" s="131"/>
      <c r="D57" s="131"/>
      <c r="E57" s="132"/>
      <c r="F57" s="46"/>
      <c r="G57" s="13" t="s">
        <v>159</v>
      </c>
      <c r="H57" s="63">
        <v>2467</v>
      </c>
      <c r="I57" s="34">
        <f t="shared" si="2"/>
        <v>0</v>
      </c>
      <c r="J57" s="1"/>
      <c r="K57" s="1"/>
      <c r="L57" s="1"/>
      <c r="M57" s="1"/>
      <c r="N57" s="1"/>
    </row>
    <row r="58" spans="1:14" ht="54" customHeight="1" x14ac:dyDescent="0.2">
      <c r="A58" s="26" t="s">
        <v>109</v>
      </c>
      <c r="B58" s="130" t="s">
        <v>89</v>
      </c>
      <c r="C58" s="131"/>
      <c r="D58" s="131"/>
      <c r="E58" s="132"/>
      <c r="F58" s="46"/>
      <c r="G58" s="13" t="s">
        <v>159</v>
      </c>
      <c r="H58" s="63">
        <v>4426</v>
      </c>
      <c r="I58" s="34">
        <f t="shared" si="2"/>
        <v>0</v>
      </c>
      <c r="J58" s="1"/>
      <c r="K58" s="1"/>
      <c r="L58" s="1"/>
      <c r="M58" s="1"/>
      <c r="N58" s="1"/>
    </row>
    <row r="59" spans="1:14" ht="80" customHeight="1" x14ac:dyDescent="0.2">
      <c r="A59" s="26" t="s">
        <v>110</v>
      </c>
      <c r="B59" s="130" t="s">
        <v>87</v>
      </c>
      <c r="C59" s="131"/>
      <c r="D59" s="131"/>
      <c r="E59" s="132"/>
      <c r="F59" s="46"/>
      <c r="G59" s="13" t="s">
        <v>159</v>
      </c>
      <c r="H59" s="63">
        <v>6054</v>
      </c>
      <c r="I59" s="34">
        <f t="shared" si="2"/>
        <v>0</v>
      </c>
      <c r="J59" s="1"/>
      <c r="K59" s="1"/>
      <c r="L59" s="1"/>
      <c r="M59" s="1"/>
      <c r="N59" s="1"/>
    </row>
    <row r="60" spans="1:14" ht="36" customHeight="1" x14ac:dyDescent="0.2">
      <c r="A60" s="26" t="s">
        <v>111</v>
      </c>
      <c r="B60" s="130" t="s">
        <v>57</v>
      </c>
      <c r="C60" s="131"/>
      <c r="D60" s="131"/>
      <c r="E60" s="132"/>
      <c r="F60" s="46"/>
      <c r="G60" s="13" t="s">
        <v>159</v>
      </c>
      <c r="H60" s="63">
        <v>2431</v>
      </c>
      <c r="I60" s="34">
        <f t="shared" si="2"/>
        <v>0</v>
      </c>
      <c r="J60" s="1"/>
      <c r="K60" s="1"/>
      <c r="L60" s="1"/>
      <c r="M60" s="1"/>
      <c r="N60" s="1"/>
    </row>
    <row r="61" spans="1:14" ht="36" customHeight="1" x14ac:dyDescent="0.2">
      <c r="A61" s="26" t="s">
        <v>112</v>
      </c>
      <c r="B61" s="130" t="s">
        <v>94</v>
      </c>
      <c r="C61" s="131"/>
      <c r="D61" s="131"/>
      <c r="E61" s="132"/>
      <c r="F61" s="46"/>
      <c r="G61" s="13" t="s">
        <v>159</v>
      </c>
      <c r="H61" s="63">
        <v>5214</v>
      </c>
      <c r="I61" s="34">
        <f t="shared" si="2"/>
        <v>0</v>
      </c>
      <c r="J61" s="1"/>
      <c r="K61" s="1"/>
      <c r="L61" s="1"/>
      <c r="M61" s="1"/>
      <c r="N61" s="1"/>
    </row>
    <row r="62" spans="1:14" ht="72" customHeight="1" x14ac:dyDescent="0.2">
      <c r="A62" s="26" t="s">
        <v>113</v>
      </c>
      <c r="B62" s="130" t="s">
        <v>58</v>
      </c>
      <c r="C62" s="131"/>
      <c r="D62" s="131"/>
      <c r="E62" s="132"/>
      <c r="F62" s="46"/>
      <c r="G62" s="13" t="s">
        <v>159</v>
      </c>
      <c r="H62" s="63">
        <v>3128</v>
      </c>
      <c r="I62" s="34">
        <f t="shared" si="2"/>
        <v>0</v>
      </c>
      <c r="J62" s="1"/>
      <c r="K62" s="1"/>
      <c r="L62" s="1"/>
      <c r="M62" s="1"/>
      <c r="N62" s="1"/>
    </row>
    <row r="63" spans="1:14" ht="80" customHeight="1" x14ac:dyDescent="0.2">
      <c r="A63" s="26" t="s">
        <v>114</v>
      </c>
      <c r="B63" s="130" t="s">
        <v>90</v>
      </c>
      <c r="C63" s="131"/>
      <c r="D63" s="131"/>
      <c r="E63" s="132"/>
      <c r="F63" s="46"/>
      <c r="G63" s="13" t="s">
        <v>159</v>
      </c>
      <c r="H63" s="63">
        <v>4512</v>
      </c>
      <c r="I63" s="34">
        <f t="shared" si="2"/>
        <v>0</v>
      </c>
      <c r="J63" s="1"/>
      <c r="K63" s="1"/>
      <c r="L63" s="1"/>
      <c r="M63" s="1"/>
      <c r="N63" s="1"/>
    </row>
    <row r="64" spans="1:14" ht="36" customHeight="1" x14ac:dyDescent="0.2">
      <c r="A64" s="26" t="s">
        <v>115</v>
      </c>
      <c r="B64" s="130" t="s">
        <v>59</v>
      </c>
      <c r="C64" s="131"/>
      <c r="D64" s="131"/>
      <c r="E64" s="132"/>
      <c r="F64" s="46"/>
      <c r="G64" s="13" t="s">
        <v>159</v>
      </c>
      <c r="H64" s="63">
        <v>6283</v>
      </c>
      <c r="I64" s="34">
        <f t="shared" si="2"/>
        <v>0</v>
      </c>
      <c r="J64" s="1"/>
      <c r="K64" s="1"/>
      <c r="L64" s="1"/>
      <c r="M64" s="1"/>
      <c r="N64" s="1"/>
    </row>
    <row r="65" spans="1:14" ht="80" customHeight="1" x14ac:dyDescent="0.2">
      <c r="A65" s="26" t="s">
        <v>116</v>
      </c>
      <c r="B65" s="130" t="s">
        <v>60</v>
      </c>
      <c r="C65" s="131"/>
      <c r="D65" s="131"/>
      <c r="E65" s="132"/>
      <c r="F65" s="46"/>
      <c r="G65" s="13" t="s">
        <v>159</v>
      </c>
      <c r="H65" s="63">
        <v>8571</v>
      </c>
      <c r="I65" s="34">
        <f t="shared" si="2"/>
        <v>0</v>
      </c>
      <c r="J65" s="1"/>
      <c r="K65" s="1"/>
      <c r="L65" s="1"/>
      <c r="M65" s="1"/>
      <c r="N65" s="1"/>
    </row>
    <row r="66" spans="1:14" ht="72" customHeight="1" x14ac:dyDescent="0.2">
      <c r="A66" s="26" t="s">
        <v>117</v>
      </c>
      <c r="B66" s="130" t="s">
        <v>138</v>
      </c>
      <c r="C66" s="131"/>
      <c r="D66" s="131"/>
      <c r="E66" s="132"/>
      <c r="F66" s="46"/>
      <c r="G66" s="13" t="s">
        <v>159</v>
      </c>
      <c r="H66" s="63">
        <v>2798</v>
      </c>
      <c r="I66" s="34">
        <f t="shared" si="2"/>
        <v>0</v>
      </c>
      <c r="J66" s="1"/>
      <c r="K66" s="1"/>
      <c r="L66" s="1"/>
      <c r="M66" s="1"/>
      <c r="N66" s="1"/>
    </row>
    <row r="67" spans="1:14" ht="72" customHeight="1" x14ac:dyDescent="0.2">
      <c r="A67" s="26" t="s">
        <v>128</v>
      </c>
      <c r="B67" s="130" t="s">
        <v>139</v>
      </c>
      <c r="C67" s="131"/>
      <c r="D67" s="131"/>
      <c r="E67" s="132"/>
      <c r="F67" s="46"/>
      <c r="G67" s="13" t="s">
        <v>159</v>
      </c>
      <c r="H67" s="63">
        <v>4919</v>
      </c>
      <c r="I67" s="34">
        <f t="shared" si="2"/>
        <v>0</v>
      </c>
      <c r="J67" s="1"/>
      <c r="K67" s="1"/>
      <c r="L67" s="1"/>
      <c r="M67" s="1"/>
      <c r="N67" s="1"/>
    </row>
    <row r="68" spans="1:14" ht="72" customHeight="1" x14ac:dyDescent="0.2">
      <c r="A68" s="26" t="s">
        <v>129</v>
      </c>
      <c r="B68" s="130" t="s">
        <v>95</v>
      </c>
      <c r="C68" s="131"/>
      <c r="D68" s="131"/>
      <c r="E68" s="132"/>
      <c r="F68" s="46"/>
      <c r="G68" s="13" t="s">
        <v>159</v>
      </c>
      <c r="H68" s="63">
        <v>5952</v>
      </c>
      <c r="I68" s="34">
        <f t="shared" si="2"/>
        <v>0</v>
      </c>
      <c r="J68" s="1"/>
      <c r="K68" s="1"/>
      <c r="L68" s="1"/>
      <c r="M68" s="1"/>
      <c r="N68" s="1"/>
    </row>
    <row r="69" spans="1:14" ht="72" customHeight="1" x14ac:dyDescent="0.2">
      <c r="A69" s="26" t="s">
        <v>130</v>
      </c>
      <c r="B69" s="130" t="s">
        <v>96</v>
      </c>
      <c r="C69" s="131"/>
      <c r="D69" s="131"/>
      <c r="E69" s="132"/>
      <c r="F69" s="46"/>
      <c r="G69" s="13" t="s">
        <v>159</v>
      </c>
      <c r="H69" s="63">
        <v>6435</v>
      </c>
      <c r="I69" s="34">
        <f t="shared" si="2"/>
        <v>0</v>
      </c>
      <c r="J69" s="1"/>
      <c r="K69" s="1"/>
      <c r="L69" s="1"/>
      <c r="M69" s="1"/>
      <c r="N69" s="1"/>
    </row>
    <row r="70" spans="1:14" ht="72" customHeight="1" x14ac:dyDescent="0.2">
      <c r="A70" s="26" t="s">
        <v>131</v>
      </c>
      <c r="B70" s="130" t="s">
        <v>61</v>
      </c>
      <c r="C70" s="131"/>
      <c r="D70" s="131"/>
      <c r="E70" s="132"/>
      <c r="F70" s="46"/>
      <c r="G70" s="13" t="s">
        <v>159</v>
      </c>
      <c r="H70" s="63">
        <v>8267</v>
      </c>
      <c r="I70" s="34">
        <f t="shared" si="2"/>
        <v>0</v>
      </c>
      <c r="J70" s="1"/>
      <c r="K70" s="1"/>
      <c r="L70" s="1"/>
      <c r="M70" s="1"/>
      <c r="N70" s="1"/>
    </row>
    <row r="71" spans="1:14" ht="72" customHeight="1" x14ac:dyDescent="0.2">
      <c r="A71" s="26" t="s">
        <v>132</v>
      </c>
      <c r="B71" s="130" t="s">
        <v>62</v>
      </c>
      <c r="C71" s="131"/>
      <c r="D71" s="131"/>
      <c r="E71" s="132"/>
      <c r="F71" s="46"/>
      <c r="G71" s="13" t="s">
        <v>159</v>
      </c>
      <c r="H71" s="63">
        <v>9081</v>
      </c>
      <c r="I71" s="34">
        <f t="shared" si="2"/>
        <v>0</v>
      </c>
      <c r="J71" s="1"/>
      <c r="K71" s="1"/>
      <c r="L71" s="1"/>
      <c r="M71" s="1"/>
      <c r="N71" s="1"/>
    </row>
    <row r="72" spans="1:14" ht="72" customHeight="1" x14ac:dyDescent="0.2">
      <c r="A72" s="26" t="s">
        <v>133</v>
      </c>
      <c r="B72" s="130" t="s">
        <v>91</v>
      </c>
      <c r="C72" s="131"/>
      <c r="D72" s="131"/>
      <c r="E72" s="132"/>
      <c r="F72" s="46"/>
      <c r="G72" s="13" t="s">
        <v>159</v>
      </c>
      <c r="H72" s="63">
        <v>10149</v>
      </c>
      <c r="I72" s="34">
        <f t="shared" si="2"/>
        <v>0</v>
      </c>
      <c r="J72" s="1"/>
      <c r="K72" s="1"/>
      <c r="L72" s="1"/>
      <c r="M72" s="1"/>
      <c r="N72" s="1"/>
    </row>
    <row r="73" spans="1:14" ht="18" customHeight="1" x14ac:dyDescent="0.2">
      <c r="A73" s="28" t="s">
        <v>134</v>
      </c>
      <c r="B73" s="130" t="s">
        <v>63</v>
      </c>
      <c r="C73" s="131"/>
      <c r="D73" s="131"/>
      <c r="E73" s="132"/>
      <c r="F73" s="46"/>
      <c r="G73" s="13" t="s">
        <v>159</v>
      </c>
      <c r="H73" s="63">
        <v>447</v>
      </c>
      <c r="I73" s="34">
        <f t="shared" si="2"/>
        <v>0</v>
      </c>
      <c r="J73" s="1"/>
      <c r="K73" s="1"/>
      <c r="L73" s="1"/>
      <c r="M73" s="1"/>
      <c r="N73" s="1"/>
    </row>
    <row r="74" spans="1:14" ht="18" customHeight="1" x14ac:dyDescent="0.2">
      <c r="A74" s="28" t="s">
        <v>135</v>
      </c>
      <c r="B74" s="130" t="s">
        <v>64</v>
      </c>
      <c r="C74" s="131"/>
      <c r="D74" s="131"/>
      <c r="E74" s="132"/>
      <c r="F74" s="46"/>
      <c r="G74" s="13" t="s">
        <v>159</v>
      </c>
      <c r="H74" s="63">
        <v>392</v>
      </c>
      <c r="I74" s="34">
        <f t="shared" si="2"/>
        <v>0</v>
      </c>
      <c r="J74" s="1"/>
      <c r="K74" s="1"/>
      <c r="L74" s="1"/>
      <c r="M74" s="1"/>
      <c r="N74" s="1"/>
    </row>
    <row r="75" spans="1:14" ht="18" customHeight="1" x14ac:dyDescent="0.2">
      <c r="A75" s="26" t="s">
        <v>136</v>
      </c>
      <c r="B75" s="130" t="s">
        <v>65</v>
      </c>
      <c r="C75" s="131"/>
      <c r="D75" s="131"/>
      <c r="E75" s="132"/>
      <c r="F75" s="46"/>
      <c r="G75" s="13" t="s">
        <v>159</v>
      </c>
      <c r="H75" s="63">
        <v>549</v>
      </c>
      <c r="I75" s="34">
        <f t="shared" si="2"/>
        <v>0</v>
      </c>
      <c r="J75" s="1"/>
      <c r="K75" s="1"/>
      <c r="L75" s="1"/>
      <c r="M75" s="1"/>
      <c r="N75" s="1"/>
    </row>
    <row r="76" spans="1:14" ht="18" customHeight="1" x14ac:dyDescent="0.2">
      <c r="A76" s="26" t="s">
        <v>137</v>
      </c>
      <c r="B76" s="130" t="s">
        <v>66</v>
      </c>
      <c r="C76" s="131"/>
      <c r="D76" s="131"/>
      <c r="E76" s="132"/>
      <c r="F76" s="46"/>
      <c r="G76" s="13" t="s">
        <v>159</v>
      </c>
      <c r="H76" s="63">
        <v>554</v>
      </c>
      <c r="I76" s="34">
        <f t="shared" si="2"/>
        <v>0</v>
      </c>
      <c r="J76" s="1"/>
      <c r="K76" s="1"/>
      <c r="L76" s="1"/>
      <c r="M76" s="1"/>
      <c r="N76" s="1"/>
    </row>
    <row r="77" spans="1:14" ht="18" customHeight="1" x14ac:dyDescent="0.2">
      <c r="A77" s="27" t="s">
        <v>27</v>
      </c>
      <c r="B77" s="127" t="s">
        <v>173</v>
      </c>
      <c r="C77" s="128"/>
      <c r="D77" s="128"/>
      <c r="E77" s="129"/>
      <c r="F77" s="51"/>
      <c r="G77" s="18"/>
      <c r="H77" s="65" t="s">
        <v>161</v>
      </c>
      <c r="I77" s="40"/>
      <c r="J77" s="1"/>
      <c r="K77" s="1"/>
      <c r="L77" s="1"/>
      <c r="M77" s="1"/>
      <c r="N77" s="1"/>
    </row>
    <row r="78" spans="1:14" ht="18" customHeight="1" x14ac:dyDescent="0.2">
      <c r="A78" s="26" t="s">
        <v>28</v>
      </c>
      <c r="B78" s="130" t="s">
        <v>162</v>
      </c>
      <c r="C78" s="131"/>
      <c r="D78" s="131"/>
      <c r="E78" s="132"/>
      <c r="F78" s="46"/>
      <c r="G78" s="13" t="s">
        <v>159</v>
      </c>
      <c r="H78" s="63">
        <v>4975</v>
      </c>
      <c r="I78" s="34">
        <f t="shared" ref="I78:I84" si="3">+F78*H78</f>
        <v>0</v>
      </c>
      <c r="J78" s="1"/>
      <c r="K78" s="1"/>
      <c r="L78" s="1"/>
      <c r="M78" s="1"/>
      <c r="N78" s="1"/>
    </row>
    <row r="79" spans="1:14" ht="18" customHeight="1" x14ac:dyDescent="0.2">
      <c r="A79" s="26" t="s">
        <v>29</v>
      </c>
      <c r="B79" s="130" t="s">
        <v>6</v>
      </c>
      <c r="C79" s="131"/>
      <c r="D79" s="131"/>
      <c r="E79" s="132"/>
      <c r="F79" s="46"/>
      <c r="G79" s="13" t="s">
        <v>159</v>
      </c>
      <c r="H79" s="63">
        <v>6298</v>
      </c>
      <c r="I79" s="34">
        <f t="shared" si="3"/>
        <v>0</v>
      </c>
      <c r="J79" s="1"/>
      <c r="K79" s="1"/>
      <c r="L79" s="1"/>
      <c r="M79" s="1"/>
      <c r="N79" s="1"/>
    </row>
    <row r="80" spans="1:14" ht="18" customHeight="1" x14ac:dyDescent="0.2">
      <c r="A80" s="26" t="s">
        <v>30</v>
      </c>
      <c r="B80" s="130" t="s">
        <v>31</v>
      </c>
      <c r="C80" s="131"/>
      <c r="D80" s="131"/>
      <c r="E80" s="132"/>
      <c r="F80" s="46"/>
      <c r="G80" s="13" t="s">
        <v>159</v>
      </c>
      <c r="H80" s="63">
        <v>503</v>
      </c>
      <c r="I80" s="34">
        <f t="shared" si="3"/>
        <v>0</v>
      </c>
      <c r="J80" s="1"/>
      <c r="K80" s="1"/>
      <c r="L80" s="1"/>
      <c r="M80" s="1"/>
      <c r="N80" s="1"/>
    </row>
    <row r="81" spans="1:14" ht="18" customHeight="1" x14ac:dyDescent="0.2">
      <c r="A81" s="26" t="s">
        <v>32</v>
      </c>
      <c r="B81" s="130" t="s">
        <v>7</v>
      </c>
      <c r="C81" s="131"/>
      <c r="D81" s="131"/>
      <c r="E81" s="132"/>
      <c r="F81" s="46"/>
      <c r="G81" s="13" t="s">
        <v>159</v>
      </c>
      <c r="H81" s="63">
        <v>2365</v>
      </c>
      <c r="I81" s="34">
        <f t="shared" si="3"/>
        <v>0</v>
      </c>
      <c r="J81" s="1"/>
      <c r="K81" s="1"/>
      <c r="L81" s="1"/>
      <c r="M81" s="1"/>
      <c r="N81" s="1"/>
    </row>
    <row r="82" spans="1:14" ht="18" customHeight="1" x14ac:dyDescent="0.2">
      <c r="A82" s="26" t="s">
        <v>33</v>
      </c>
      <c r="B82" s="130" t="s">
        <v>67</v>
      </c>
      <c r="C82" s="131"/>
      <c r="D82" s="131"/>
      <c r="E82" s="132"/>
      <c r="F82" s="46"/>
      <c r="G82" s="13" t="s">
        <v>159</v>
      </c>
      <c r="H82" s="63">
        <v>2798</v>
      </c>
      <c r="I82" s="34">
        <f t="shared" si="3"/>
        <v>0</v>
      </c>
      <c r="J82" s="1"/>
      <c r="K82" s="1"/>
      <c r="L82" s="1"/>
      <c r="M82" s="1"/>
      <c r="N82" s="1"/>
    </row>
    <row r="83" spans="1:14" ht="36" customHeight="1" x14ac:dyDescent="0.2">
      <c r="A83" s="29">
        <v>40258</v>
      </c>
      <c r="B83" s="130" t="s">
        <v>92</v>
      </c>
      <c r="C83" s="131"/>
      <c r="D83" s="131"/>
      <c r="E83" s="132"/>
      <c r="F83" s="46"/>
      <c r="G83" s="13" t="s">
        <v>159</v>
      </c>
      <c r="H83" s="63">
        <v>2315</v>
      </c>
      <c r="I83" s="34">
        <f t="shared" si="3"/>
        <v>0</v>
      </c>
      <c r="J83" s="1"/>
      <c r="K83" s="1"/>
      <c r="L83" s="1"/>
      <c r="M83" s="1"/>
      <c r="N83" s="1"/>
    </row>
    <row r="84" spans="1:14" ht="18" customHeight="1" thickBot="1" x14ac:dyDescent="0.25">
      <c r="A84" s="43" t="s">
        <v>34</v>
      </c>
      <c r="B84" s="149" t="s">
        <v>8</v>
      </c>
      <c r="C84" s="150"/>
      <c r="D84" s="150"/>
      <c r="E84" s="151"/>
      <c r="F84" s="47"/>
      <c r="G84" s="19" t="s">
        <v>159</v>
      </c>
      <c r="H84" s="64">
        <v>601</v>
      </c>
      <c r="I84" s="34">
        <f t="shared" si="3"/>
        <v>0</v>
      </c>
      <c r="J84" s="1"/>
      <c r="K84" s="1"/>
      <c r="L84" s="1"/>
      <c r="M84" s="1"/>
      <c r="N84" s="1"/>
    </row>
    <row r="85" spans="1:14" ht="24" customHeight="1" thickTop="1" thickBot="1" x14ac:dyDescent="0.25">
      <c r="A85" s="10" t="s">
        <v>171</v>
      </c>
      <c r="B85" s="11"/>
      <c r="C85" s="11"/>
      <c r="D85" s="11"/>
      <c r="E85" s="11"/>
      <c r="F85" s="56"/>
      <c r="G85" s="11"/>
      <c r="H85" s="11"/>
      <c r="I85" s="12"/>
      <c r="J85" s="1"/>
      <c r="K85" s="1"/>
      <c r="L85" s="1"/>
      <c r="M85" s="1"/>
      <c r="N85" s="1"/>
    </row>
    <row r="86" spans="1:14" ht="18" customHeight="1" thickTop="1" x14ac:dyDescent="0.2">
      <c r="A86" s="30" t="s">
        <v>35</v>
      </c>
      <c r="B86" s="152" t="s">
        <v>68</v>
      </c>
      <c r="C86" s="153"/>
      <c r="D86" s="153"/>
      <c r="E86" s="154"/>
      <c r="F86" s="45"/>
      <c r="G86" s="20" t="s">
        <v>159</v>
      </c>
      <c r="H86" s="66">
        <v>2315</v>
      </c>
      <c r="I86" s="34">
        <f t="shared" ref="I86:I106" si="4">+F86*H86</f>
        <v>0</v>
      </c>
      <c r="J86" s="1"/>
      <c r="K86" s="1"/>
      <c r="L86" s="1"/>
      <c r="M86" s="1"/>
      <c r="N86" s="1"/>
    </row>
    <row r="87" spans="1:14" ht="36" customHeight="1" x14ac:dyDescent="0.2">
      <c r="A87" s="25" t="s">
        <v>36</v>
      </c>
      <c r="B87" s="130" t="s">
        <v>69</v>
      </c>
      <c r="C87" s="131"/>
      <c r="D87" s="131"/>
      <c r="E87" s="132"/>
      <c r="F87" s="46"/>
      <c r="G87" s="13" t="s">
        <v>159</v>
      </c>
      <c r="H87" s="63">
        <v>8514</v>
      </c>
      <c r="I87" s="34">
        <f t="shared" si="4"/>
        <v>0</v>
      </c>
      <c r="J87" s="1"/>
      <c r="K87" s="1"/>
      <c r="L87" s="1"/>
      <c r="M87" s="1"/>
      <c r="N87" s="1"/>
    </row>
    <row r="88" spans="1:14" ht="36" customHeight="1" x14ac:dyDescent="0.2">
      <c r="A88" s="25" t="s">
        <v>37</v>
      </c>
      <c r="B88" s="130" t="s">
        <v>70</v>
      </c>
      <c r="C88" s="131"/>
      <c r="D88" s="131"/>
      <c r="E88" s="132"/>
      <c r="F88" s="46"/>
      <c r="G88" s="13" t="s">
        <v>159</v>
      </c>
      <c r="H88" s="63">
        <v>8648</v>
      </c>
      <c r="I88" s="34">
        <f t="shared" si="4"/>
        <v>0</v>
      </c>
      <c r="J88" s="1"/>
      <c r="K88" s="1"/>
      <c r="L88" s="1"/>
      <c r="M88" s="1"/>
      <c r="N88" s="1"/>
    </row>
    <row r="89" spans="1:14" ht="18" customHeight="1" x14ac:dyDescent="0.2">
      <c r="A89" s="73" t="s">
        <v>38</v>
      </c>
      <c r="B89" s="127" t="s">
        <v>71</v>
      </c>
      <c r="C89" s="128"/>
      <c r="D89" s="128"/>
      <c r="E89" s="129"/>
      <c r="F89" s="74"/>
      <c r="G89" s="18" t="s">
        <v>159</v>
      </c>
      <c r="H89" s="75" t="s">
        <v>161</v>
      </c>
      <c r="I89" s="40"/>
      <c r="J89" s="1"/>
      <c r="K89" s="1"/>
      <c r="L89" s="1"/>
      <c r="M89" s="1"/>
      <c r="N89" s="1"/>
    </row>
    <row r="90" spans="1:14" ht="36" customHeight="1" x14ac:dyDescent="0.2">
      <c r="A90" s="73" t="s">
        <v>39</v>
      </c>
      <c r="B90" s="127" t="s">
        <v>72</v>
      </c>
      <c r="C90" s="128"/>
      <c r="D90" s="128"/>
      <c r="E90" s="129"/>
      <c r="F90" s="74"/>
      <c r="G90" s="18" t="s">
        <v>159</v>
      </c>
      <c r="H90" s="75" t="s">
        <v>161</v>
      </c>
      <c r="I90" s="40"/>
      <c r="J90" s="1"/>
      <c r="K90" s="1"/>
      <c r="L90" s="1"/>
      <c r="M90" s="1"/>
      <c r="N90" s="1"/>
    </row>
    <row r="91" spans="1:14" ht="18" customHeight="1" x14ac:dyDescent="0.2">
      <c r="A91" s="25" t="s">
        <v>40</v>
      </c>
      <c r="B91" s="130" t="s">
        <v>73</v>
      </c>
      <c r="C91" s="131"/>
      <c r="D91" s="131"/>
      <c r="E91" s="132"/>
      <c r="F91" s="46"/>
      <c r="G91" s="13" t="s">
        <v>159</v>
      </c>
      <c r="H91" s="63">
        <v>1246</v>
      </c>
      <c r="I91" s="34">
        <f t="shared" si="4"/>
        <v>0</v>
      </c>
      <c r="J91" s="1"/>
      <c r="K91" s="1"/>
      <c r="L91" s="1"/>
      <c r="M91" s="1"/>
      <c r="N91" s="1"/>
    </row>
    <row r="92" spans="1:14" ht="18" customHeight="1" x14ac:dyDescent="0.2">
      <c r="A92" s="25" t="s">
        <v>41</v>
      </c>
      <c r="B92" s="130" t="s">
        <v>74</v>
      </c>
      <c r="C92" s="131"/>
      <c r="D92" s="131"/>
      <c r="E92" s="132"/>
      <c r="F92" s="46"/>
      <c r="G92" s="13" t="s">
        <v>159</v>
      </c>
      <c r="H92" s="63">
        <v>534</v>
      </c>
      <c r="I92" s="34">
        <f t="shared" si="4"/>
        <v>0</v>
      </c>
      <c r="J92" s="1"/>
      <c r="K92" s="1"/>
      <c r="L92" s="1"/>
      <c r="M92" s="1"/>
      <c r="N92" s="1"/>
    </row>
    <row r="93" spans="1:14" ht="18" customHeight="1" x14ac:dyDescent="0.2">
      <c r="A93" s="25" t="s">
        <v>42</v>
      </c>
      <c r="B93" s="130" t="s">
        <v>75</v>
      </c>
      <c r="C93" s="131"/>
      <c r="D93" s="131"/>
      <c r="E93" s="132"/>
      <c r="F93" s="46"/>
      <c r="G93" s="13" t="s">
        <v>159</v>
      </c>
      <c r="H93" s="63">
        <v>224</v>
      </c>
      <c r="I93" s="34">
        <f t="shared" si="4"/>
        <v>0</v>
      </c>
      <c r="J93" s="1"/>
      <c r="K93" s="1"/>
      <c r="L93" s="1"/>
      <c r="M93" s="1"/>
      <c r="N93" s="1"/>
    </row>
    <row r="94" spans="1:14" ht="18" customHeight="1" x14ac:dyDescent="0.2">
      <c r="A94" s="25" t="s">
        <v>43</v>
      </c>
      <c r="B94" s="130" t="s">
        <v>76</v>
      </c>
      <c r="C94" s="131"/>
      <c r="D94" s="131"/>
      <c r="E94" s="132"/>
      <c r="F94" s="46"/>
      <c r="G94" s="13" t="s">
        <v>159</v>
      </c>
      <c r="H94" s="63">
        <v>204</v>
      </c>
      <c r="I94" s="34">
        <f t="shared" si="4"/>
        <v>0</v>
      </c>
      <c r="J94" s="1"/>
      <c r="K94" s="1"/>
      <c r="L94" s="1"/>
      <c r="M94" s="1"/>
      <c r="N94" s="1"/>
    </row>
    <row r="95" spans="1:14" ht="36" customHeight="1" x14ac:dyDescent="0.2">
      <c r="A95" s="25" t="s">
        <v>97</v>
      </c>
      <c r="B95" s="130" t="s">
        <v>77</v>
      </c>
      <c r="C95" s="131"/>
      <c r="D95" s="131"/>
      <c r="E95" s="132"/>
      <c r="F95" s="46"/>
      <c r="G95" s="13" t="s">
        <v>159</v>
      </c>
      <c r="H95" s="63">
        <v>224</v>
      </c>
      <c r="I95" s="34">
        <f t="shared" si="4"/>
        <v>0</v>
      </c>
      <c r="J95" s="1"/>
      <c r="K95" s="1"/>
      <c r="L95" s="1"/>
      <c r="M95" s="1"/>
      <c r="N95" s="1"/>
    </row>
    <row r="96" spans="1:14" ht="18" customHeight="1" x14ac:dyDescent="0.2">
      <c r="A96" s="25" t="s">
        <v>98</v>
      </c>
      <c r="B96" s="130" t="s">
        <v>78</v>
      </c>
      <c r="C96" s="131"/>
      <c r="D96" s="131"/>
      <c r="E96" s="132"/>
      <c r="F96" s="46"/>
      <c r="G96" s="13" t="s">
        <v>159</v>
      </c>
      <c r="H96" s="63">
        <v>254</v>
      </c>
      <c r="I96" s="34">
        <f t="shared" si="4"/>
        <v>0</v>
      </c>
      <c r="J96" s="1"/>
      <c r="K96" s="1"/>
      <c r="L96" s="1"/>
      <c r="M96" s="1"/>
      <c r="N96" s="1"/>
    </row>
    <row r="97" spans="1:14" ht="18" customHeight="1" x14ac:dyDescent="0.2">
      <c r="A97" s="25" t="s">
        <v>99</v>
      </c>
      <c r="B97" s="130" t="s">
        <v>79</v>
      </c>
      <c r="C97" s="131"/>
      <c r="D97" s="131"/>
      <c r="E97" s="132"/>
      <c r="F97" s="46"/>
      <c r="G97" s="13" t="s">
        <v>159</v>
      </c>
      <c r="H97" s="63">
        <v>2360</v>
      </c>
      <c r="I97" s="34">
        <f t="shared" si="4"/>
        <v>0</v>
      </c>
      <c r="J97" s="1"/>
      <c r="K97" s="1"/>
      <c r="L97" s="1"/>
      <c r="M97" s="1"/>
      <c r="N97" s="1"/>
    </row>
    <row r="98" spans="1:14" ht="18" customHeight="1" x14ac:dyDescent="0.2">
      <c r="A98" s="25" t="s">
        <v>100</v>
      </c>
      <c r="B98" s="130" t="s">
        <v>80</v>
      </c>
      <c r="C98" s="131"/>
      <c r="D98" s="131"/>
      <c r="E98" s="132"/>
      <c r="F98" s="46"/>
      <c r="G98" s="13" t="s">
        <v>159</v>
      </c>
      <c r="H98" s="63">
        <v>224</v>
      </c>
      <c r="I98" s="34">
        <f t="shared" si="4"/>
        <v>0</v>
      </c>
      <c r="J98" s="1"/>
      <c r="K98" s="1"/>
      <c r="L98" s="1"/>
      <c r="M98" s="1"/>
      <c r="N98" s="1"/>
    </row>
    <row r="99" spans="1:14" ht="36" customHeight="1" x14ac:dyDescent="0.2">
      <c r="A99" s="25" t="s">
        <v>101</v>
      </c>
      <c r="B99" s="130" t="s">
        <v>196</v>
      </c>
      <c r="C99" s="131"/>
      <c r="D99" s="131"/>
      <c r="E99" s="132"/>
      <c r="F99" s="46"/>
      <c r="G99" s="13" t="s">
        <v>159</v>
      </c>
      <c r="H99" s="63">
        <v>178</v>
      </c>
      <c r="I99" s="34">
        <f t="shared" si="4"/>
        <v>0</v>
      </c>
      <c r="J99" s="1"/>
      <c r="K99" s="1"/>
      <c r="L99" s="1"/>
      <c r="M99" s="1"/>
      <c r="N99" s="1"/>
    </row>
    <row r="100" spans="1:14" ht="36" customHeight="1" x14ac:dyDescent="0.2">
      <c r="A100" s="73" t="s">
        <v>102</v>
      </c>
      <c r="B100" s="127" t="s">
        <v>81</v>
      </c>
      <c r="C100" s="128"/>
      <c r="D100" s="128"/>
      <c r="E100" s="129"/>
      <c r="F100" s="74"/>
      <c r="G100" s="18" t="s">
        <v>159</v>
      </c>
      <c r="H100" s="75" t="s">
        <v>161</v>
      </c>
      <c r="I100" s="40"/>
      <c r="J100" s="1"/>
      <c r="K100" s="1"/>
      <c r="L100" s="1"/>
      <c r="M100" s="1"/>
      <c r="N100" s="1"/>
    </row>
    <row r="101" spans="1:14" ht="54" customHeight="1" x14ac:dyDescent="0.2">
      <c r="A101" s="25" t="s">
        <v>103</v>
      </c>
      <c r="B101" s="130" t="s">
        <v>82</v>
      </c>
      <c r="C101" s="131"/>
      <c r="D101" s="131"/>
      <c r="E101" s="132"/>
      <c r="F101" s="46"/>
      <c r="G101" s="13" t="s">
        <v>159</v>
      </c>
      <c r="H101" s="63">
        <v>1100</v>
      </c>
      <c r="I101" s="34">
        <f t="shared" si="4"/>
        <v>0</v>
      </c>
      <c r="J101" s="1"/>
      <c r="K101" s="1"/>
      <c r="L101" s="1"/>
      <c r="M101" s="1"/>
      <c r="N101" s="1"/>
    </row>
    <row r="102" spans="1:14" ht="18" customHeight="1" x14ac:dyDescent="0.2">
      <c r="A102" s="73" t="s">
        <v>104</v>
      </c>
      <c r="B102" s="127" t="s">
        <v>83</v>
      </c>
      <c r="C102" s="128"/>
      <c r="D102" s="128"/>
      <c r="E102" s="129"/>
      <c r="F102" s="74"/>
      <c r="G102" s="18" t="s">
        <v>159</v>
      </c>
      <c r="H102" s="75" t="s">
        <v>161</v>
      </c>
      <c r="I102" s="40"/>
      <c r="J102" s="1"/>
      <c r="K102" s="1"/>
      <c r="L102" s="1"/>
      <c r="M102" s="1"/>
      <c r="N102" s="1"/>
    </row>
    <row r="103" spans="1:14" ht="18" customHeight="1" x14ac:dyDescent="0.2">
      <c r="A103" s="25" t="s">
        <v>105</v>
      </c>
      <c r="B103" s="130" t="s">
        <v>84</v>
      </c>
      <c r="C103" s="131"/>
      <c r="D103" s="131"/>
      <c r="E103" s="132"/>
      <c r="F103" s="46"/>
      <c r="G103" s="13" t="s">
        <v>159</v>
      </c>
      <c r="H103" s="63">
        <v>86</v>
      </c>
      <c r="I103" s="34">
        <f t="shared" si="4"/>
        <v>0</v>
      </c>
      <c r="J103" s="1"/>
      <c r="K103" s="1"/>
      <c r="L103" s="1"/>
      <c r="M103" s="1"/>
      <c r="N103" s="1"/>
    </row>
    <row r="104" spans="1:14" ht="36" customHeight="1" x14ac:dyDescent="0.2">
      <c r="A104" s="73" t="s">
        <v>106</v>
      </c>
      <c r="B104" s="127" t="s">
        <v>44</v>
      </c>
      <c r="C104" s="128"/>
      <c r="D104" s="128"/>
      <c r="E104" s="129"/>
      <c r="F104" s="74"/>
      <c r="G104" s="18" t="s">
        <v>159</v>
      </c>
      <c r="H104" s="75" t="s">
        <v>161</v>
      </c>
      <c r="I104" s="40"/>
      <c r="J104" s="1"/>
      <c r="K104" s="1"/>
      <c r="L104" s="1"/>
      <c r="M104" s="1"/>
      <c r="N104" s="1"/>
    </row>
    <row r="105" spans="1:14" ht="18" customHeight="1" x14ac:dyDescent="0.2">
      <c r="A105" s="69" t="s">
        <v>107</v>
      </c>
      <c r="B105" s="133" t="s">
        <v>85</v>
      </c>
      <c r="C105" s="133"/>
      <c r="D105" s="133"/>
      <c r="E105" s="134"/>
      <c r="F105" s="55"/>
      <c r="G105" s="13" t="s">
        <v>159</v>
      </c>
      <c r="H105" s="63">
        <v>91</v>
      </c>
      <c r="I105" s="34">
        <f t="shared" si="4"/>
        <v>0</v>
      </c>
      <c r="J105" s="1"/>
      <c r="K105" s="1"/>
      <c r="L105" s="1"/>
      <c r="M105" s="1"/>
      <c r="N105" s="1"/>
    </row>
    <row r="106" spans="1:14" ht="18" customHeight="1" thickBot="1" x14ac:dyDescent="0.25">
      <c r="A106" s="70" t="s">
        <v>195</v>
      </c>
      <c r="B106" s="124" t="s">
        <v>194</v>
      </c>
      <c r="C106" s="124"/>
      <c r="D106" s="124"/>
      <c r="E106" s="125"/>
      <c r="F106" s="68"/>
      <c r="G106" s="39" t="s">
        <v>159</v>
      </c>
      <c r="H106" s="64">
        <v>0</v>
      </c>
      <c r="I106" s="71">
        <f t="shared" si="4"/>
        <v>0</v>
      </c>
      <c r="J106" s="1"/>
      <c r="K106" s="1"/>
      <c r="L106" s="1"/>
      <c r="M106" s="1"/>
      <c r="N106" s="1"/>
    </row>
    <row r="107" spans="1:14" s="59" customFormat="1" ht="25" customHeight="1" thickTop="1" thickBot="1" x14ac:dyDescent="0.25">
      <c r="A107" s="79" t="s">
        <v>187</v>
      </c>
      <c r="B107" s="80"/>
      <c r="C107" s="80"/>
      <c r="D107" s="80"/>
      <c r="E107" s="80"/>
      <c r="F107" s="80"/>
      <c r="G107" s="126"/>
      <c r="H107" s="67"/>
      <c r="I107" s="58">
        <f>SUM(I25:I106)</f>
        <v>0</v>
      </c>
    </row>
    <row r="108" spans="1:14" s="59" customFormat="1" ht="25" customHeight="1" thickTop="1" thickBot="1" x14ac:dyDescent="0.25">
      <c r="A108" s="78" t="s">
        <v>186</v>
      </c>
      <c r="B108" s="78"/>
      <c r="C108" s="78"/>
      <c r="D108" s="78"/>
      <c r="E108" s="78"/>
      <c r="F108" s="78"/>
      <c r="G108" s="78"/>
      <c r="H108" s="78"/>
      <c r="I108" s="52" t="e">
        <f>#REF!</f>
        <v>#REF!</v>
      </c>
    </row>
    <row r="109" spans="1:14" s="59" customFormat="1" ht="25" customHeight="1" thickTop="1" thickBot="1" x14ac:dyDescent="0.25">
      <c r="A109" s="79" t="s">
        <v>157</v>
      </c>
      <c r="B109" s="80"/>
      <c r="C109" s="80"/>
      <c r="D109" s="80"/>
      <c r="E109" s="80"/>
      <c r="F109" s="80"/>
      <c r="G109" s="80"/>
      <c r="H109" s="81"/>
      <c r="I109" s="53" t="e">
        <f>+I107+I108</f>
        <v>#REF!</v>
      </c>
    </row>
    <row r="110" spans="1:14" ht="18" customHeight="1" thickTop="1" x14ac:dyDescent="0.2">
      <c r="J110" s="1"/>
      <c r="K110" s="1"/>
      <c r="L110" s="1"/>
      <c r="M110" s="1"/>
      <c r="N110" s="1"/>
    </row>
    <row r="111" spans="1:14" ht="18" customHeight="1" x14ac:dyDescent="0.2">
      <c r="J111" s="1"/>
      <c r="K111" s="1"/>
      <c r="L111" s="1"/>
      <c r="M111" s="1"/>
      <c r="N111" s="1"/>
    </row>
    <row r="112" spans="1:14" ht="18" customHeight="1" x14ac:dyDescent="0.2">
      <c r="J112" s="1"/>
      <c r="K112" s="1"/>
      <c r="L112" s="1"/>
      <c r="M112" s="1"/>
      <c r="N112" s="1"/>
    </row>
    <row r="113" spans="10:14" ht="18" customHeight="1" x14ac:dyDescent="0.2">
      <c r="J113" s="1"/>
      <c r="K113" s="1"/>
      <c r="L113" s="1"/>
      <c r="M113" s="1"/>
      <c r="N113" s="1"/>
    </row>
    <row r="114" spans="10:14" ht="18" customHeight="1" x14ac:dyDescent="0.2">
      <c r="J114" s="1"/>
      <c r="K114" s="1"/>
      <c r="L114" s="1"/>
      <c r="M114" s="1"/>
      <c r="N114" s="1"/>
    </row>
    <row r="115" spans="10:14" ht="18" customHeight="1" x14ac:dyDescent="0.2">
      <c r="J115" s="1"/>
      <c r="K115" s="1"/>
      <c r="L115" s="1"/>
      <c r="M115" s="1"/>
      <c r="N115" s="1"/>
    </row>
    <row r="116" spans="10:14" ht="18" customHeight="1" x14ac:dyDescent="0.2">
      <c r="J116" s="1"/>
      <c r="K116" s="1"/>
      <c r="L116" s="1"/>
      <c r="M116" s="1"/>
      <c r="N116" s="1"/>
    </row>
  </sheetData>
  <sheetProtection algorithmName="SHA-512" hashValue="YjouXr3KGCoohj1YTMnfmlt4B3wuHg4Jvbq0mJEKZiSuWEvbl1+ZnLTkx/WyivQKHqiNl0+OiVsQB2kaj/c3sw==" saltValue="qQVW9cnZoBDgzEY/rydYLg==" spinCount="100000" sheet="1" selectLockedCells="1"/>
  <mergeCells count="121">
    <mergeCell ref="F18:I18"/>
    <mergeCell ref="A24:E24"/>
    <mergeCell ref="A25:E25"/>
    <mergeCell ref="A26:E26"/>
    <mergeCell ref="A27:E27"/>
    <mergeCell ref="A17:E17"/>
    <mergeCell ref="A19:E19"/>
    <mergeCell ref="A20:E20"/>
    <mergeCell ref="A21:E21"/>
    <mergeCell ref="A22:E22"/>
    <mergeCell ref="A23:E23"/>
    <mergeCell ref="B61:E61"/>
    <mergeCell ref="A3:I3"/>
    <mergeCell ref="A4:I4"/>
    <mergeCell ref="A5:I5"/>
    <mergeCell ref="A6:I6"/>
    <mergeCell ref="A7:I7"/>
    <mergeCell ref="B13:I13"/>
    <mergeCell ref="D14:I14"/>
    <mergeCell ref="C15:I15"/>
    <mergeCell ref="D16:I16"/>
    <mergeCell ref="A9:F9"/>
    <mergeCell ref="G9:I9"/>
    <mergeCell ref="C10:F10"/>
    <mergeCell ref="H10:I10"/>
    <mergeCell ref="B11:F11"/>
    <mergeCell ref="H11:I11"/>
    <mergeCell ref="C12:F12"/>
    <mergeCell ref="H12:I12"/>
    <mergeCell ref="B45:E45"/>
    <mergeCell ref="B46:E46"/>
    <mergeCell ref="B37:E37"/>
    <mergeCell ref="B38:E38"/>
    <mergeCell ref="B39:E39"/>
    <mergeCell ref="B40:E40"/>
    <mergeCell ref="B41:E41"/>
    <mergeCell ref="B56:E56"/>
    <mergeCell ref="A10:B10"/>
    <mergeCell ref="A16:C16"/>
    <mergeCell ref="A14:C14"/>
    <mergeCell ref="A15:B15"/>
    <mergeCell ref="A18:E18"/>
    <mergeCell ref="B57:E57"/>
    <mergeCell ref="B58:E58"/>
    <mergeCell ref="B32:E32"/>
    <mergeCell ref="B33:E33"/>
    <mergeCell ref="B34:E34"/>
    <mergeCell ref="B35:E35"/>
    <mergeCell ref="B36:E36"/>
    <mergeCell ref="A28:E28"/>
    <mergeCell ref="B29:E29"/>
    <mergeCell ref="B30:E30"/>
    <mergeCell ref="B31:E31"/>
    <mergeCell ref="B42:E42"/>
    <mergeCell ref="B43:E43"/>
    <mergeCell ref="B44:E44"/>
    <mergeCell ref="B59:E59"/>
    <mergeCell ref="B60:E60"/>
    <mergeCell ref="B53:E53"/>
    <mergeCell ref="B54:E54"/>
    <mergeCell ref="B55:E55"/>
    <mergeCell ref="B47:E47"/>
    <mergeCell ref="B48:E48"/>
    <mergeCell ref="B49:E49"/>
    <mergeCell ref="B50:E50"/>
    <mergeCell ref="B51:E51"/>
    <mergeCell ref="B52:E52"/>
    <mergeCell ref="B66:E66"/>
    <mergeCell ref="B67:E67"/>
    <mergeCell ref="B68:E68"/>
    <mergeCell ref="B69:E69"/>
    <mergeCell ref="B70:E70"/>
    <mergeCell ref="B62:E62"/>
    <mergeCell ref="B63:E63"/>
    <mergeCell ref="B64:E64"/>
    <mergeCell ref="B65:E65"/>
    <mergeCell ref="B76:E76"/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96:E96"/>
    <mergeCell ref="B87:E87"/>
    <mergeCell ref="B88:E88"/>
    <mergeCell ref="B89:E89"/>
    <mergeCell ref="B90:E90"/>
    <mergeCell ref="B91:E91"/>
    <mergeCell ref="B81:E81"/>
    <mergeCell ref="B82:E82"/>
    <mergeCell ref="B83:E83"/>
    <mergeCell ref="B84:E84"/>
    <mergeCell ref="B86:E86"/>
    <mergeCell ref="B106:E106"/>
    <mergeCell ref="A107:G107"/>
    <mergeCell ref="A1:I1"/>
    <mergeCell ref="A108:H108"/>
    <mergeCell ref="A109:H109"/>
    <mergeCell ref="B102:E102"/>
    <mergeCell ref="B103:E103"/>
    <mergeCell ref="B104:E104"/>
    <mergeCell ref="B105:E105"/>
    <mergeCell ref="F17:I17"/>
    <mergeCell ref="F19:I19"/>
    <mergeCell ref="F20:I20"/>
    <mergeCell ref="F21:I21"/>
    <mergeCell ref="F22:I22"/>
    <mergeCell ref="F23:I23"/>
    <mergeCell ref="B97:E97"/>
    <mergeCell ref="B98:E98"/>
    <mergeCell ref="B99:E99"/>
    <mergeCell ref="B100:E100"/>
    <mergeCell ref="B101:E101"/>
    <mergeCell ref="B92:E92"/>
    <mergeCell ref="B93:E93"/>
    <mergeCell ref="B94:E94"/>
    <mergeCell ref="B95:E95"/>
  </mergeCells>
  <dataValidations disablePrompts="1" count="1">
    <dataValidation type="list" allowBlank="1" showInputMessage="1" showErrorMessage="1" sqref="H11:I11" xr:uid="{2DA14B16-EB48-4C33-8A1C-66D63ED72931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Transit U4X-Mobility Trans</vt:lpstr>
      <vt:lpstr>'Ford Transit U4X-Mobility Trans'!Print_Area</vt:lpstr>
      <vt:lpstr>'Ford Transit U4X-Mobility Trans'!Print_Titles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2026-03-05T19:39:26Z</dcterms:modified>
</cp:coreProperties>
</file>